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ocuments\ŠK ODBOR  VR\"/>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00" windowHeight="70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F304" i="9"/>
  <c r="E304" i="9"/>
  <c r="H303" i="9"/>
  <c r="G303" i="9"/>
  <c r="F303" i="9"/>
  <c r="H302" i="9"/>
  <c r="G302" i="9"/>
  <c r="F302" i="9"/>
  <c r="H301" i="9"/>
  <c r="E301" i="9" s="1"/>
  <c r="B301" i="9" s="1"/>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G283" i="9"/>
  <c r="F283" i="9"/>
  <c r="H282" i="9"/>
  <c r="G282" i="9"/>
  <c r="F282" i="9"/>
  <c r="F281" i="9"/>
  <c r="F280" i="9"/>
  <c r="F279" i="9"/>
  <c r="F278" i="9"/>
  <c r="F276" i="9"/>
  <c r="L275" i="9"/>
  <c r="F275" i="9" s="1"/>
  <c r="H275" i="9"/>
  <c r="F274" i="9"/>
  <c r="I273" i="9"/>
  <c r="H273" i="9"/>
  <c r="F273" i="9"/>
  <c r="E272" i="9"/>
  <c r="M271" i="9"/>
  <c r="L271" i="9"/>
  <c r="E271" i="9"/>
  <c r="M270" i="9"/>
  <c r="F270" i="9" s="1"/>
  <c r="L270" i="9"/>
  <c r="E270" i="9"/>
  <c r="M269" i="9"/>
  <c r="L269" i="9"/>
  <c r="F269" i="9"/>
  <c r="E269" i="9"/>
  <c r="B269" i="9" s="1"/>
  <c r="M268" i="9"/>
  <c r="L268" i="9"/>
  <c r="F268" i="9" s="1"/>
  <c r="B268" i="9" s="1"/>
  <c r="E268" i="9"/>
  <c r="M267" i="9"/>
  <c r="L267" i="9"/>
  <c r="F267" i="9" s="1"/>
  <c r="B267" i="9" s="1"/>
  <c r="E267" i="9"/>
  <c r="M266" i="9"/>
  <c r="F266" i="9" s="1"/>
  <c r="L266" i="9"/>
  <c r="E266" i="9"/>
  <c r="B266" i="9" s="1"/>
  <c r="M265" i="9"/>
  <c r="L265" i="9"/>
  <c r="F265" i="9"/>
  <c r="E265" i="9"/>
  <c r="B265" i="9" s="1"/>
  <c r="M264" i="9"/>
  <c r="L264" i="9"/>
  <c r="F264" i="9" s="1"/>
  <c r="B264" i="9" s="1"/>
  <c r="E264" i="9"/>
  <c r="M263" i="9"/>
  <c r="L263" i="9"/>
  <c r="E263" i="9"/>
  <c r="M262" i="9"/>
  <c r="L262" i="9"/>
  <c r="F262" i="9" s="1"/>
  <c r="E262" i="9"/>
  <c r="B262" i="9" s="1"/>
  <c r="M261" i="9"/>
  <c r="L261" i="9"/>
  <c r="F261" i="9"/>
  <c r="E261" i="9"/>
  <c r="B261" i="9" s="1"/>
  <c r="M260" i="9"/>
  <c r="L260" i="9"/>
  <c r="F260" i="9" s="1"/>
  <c r="E260" i="9"/>
  <c r="M259" i="9"/>
  <c r="L259" i="9"/>
  <c r="F259" i="9" s="1"/>
  <c r="B259" i="9" s="1"/>
  <c r="E259" i="9"/>
  <c r="M258" i="9"/>
  <c r="L258" i="9"/>
  <c r="F258" i="9" s="1"/>
  <c r="E258" i="9"/>
  <c r="B258" i="9" s="1"/>
  <c r="M257" i="9"/>
  <c r="L257" i="9"/>
  <c r="F257" i="9"/>
  <c r="E257" i="9"/>
  <c r="B257" i="9" s="1"/>
  <c r="M256" i="9"/>
  <c r="L256" i="9"/>
  <c r="F256" i="9" s="1"/>
  <c r="B256" i="9" s="1"/>
  <c r="E256" i="9"/>
  <c r="M255" i="9"/>
  <c r="L255" i="9"/>
  <c r="E255" i="9"/>
  <c r="M254" i="9"/>
  <c r="L254" i="9"/>
  <c r="F254" i="9" s="1"/>
  <c r="E254" i="9"/>
  <c r="B254" i="9" s="1"/>
  <c r="M253" i="9"/>
  <c r="L253" i="9"/>
  <c r="F253" i="9"/>
  <c r="E253" i="9"/>
  <c r="B253" i="9" s="1"/>
  <c r="M252" i="9"/>
  <c r="L252" i="9"/>
  <c r="F252" i="9" s="1"/>
  <c r="B252" i="9" s="1"/>
  <c r="E252" i="9"/>
  <c r="M251" i="9"/>
  <c r="L251" i="9"/>
  <c r="F251" i="9" s="1"/>
  <c r="B251" i="9" s="1"/>
  <c r="E251" i="9"/>
  <c r="M250" i="9"/>
  <c r="L250" i="9"/>
  <c r="F250" i="9" s="1"/>
  <c r="E250" i="9"/>
  <c r="M249" i="9"/>
  <c r="L249" i="9"/>
  <c r="F249" i="9"/>
  <c r="E249" i="9"/>
  <c r="M248" i="9"/>
  <c r="L248" i="9"/>
  <c r="F248" i="9" s="1"/>
  <c r="B248" i="9" s="1"/>
  <c r="E248" i="9"/>
  <c r="M247" i="9"/>
  <c r="L247" i="9"/>
  <c r="E247" i="9"/>
  <c r="M246" i="9"/>
  <c r="L246" i="9"/>
  <c r="F246" i="9" s="1"/>
  <c r="E246" i="9"/>
  <c r="B246" i="9" s="1"/>
  <c r="M245" i="9"/>
  <c r="L245" i="9"/>
  <c r="F245" i="9"/>
  <c r="E245" i="9"/>
  <c r="B245" i="9" s="1"/>
  <c r="M244" i="9"/>
  <c r="L244" i="9"/>
  <c r="F244" i="9" s="1"/>
  <c r="B244" i="9" s="1"/>
  <c r="E244" i="9"/>
  <c r="M243" i="9"/>
  <c r="L243" i="9"/>
  <c r="F243" i="9" s="1"/>
  <c r="B243" i="9" s="1"/>
  <c r="E243" i="9"/>
  <c r="M242" i="9"/>
  <c r="L242" i="9"/>
  <c r="F242" i="9" s="1"/>
  <c r="E242" i="9"/>
  <c r="M241" i="9"/>
  <c r="L241" i="9"/>
  <c r="F241" i="9"/>
  <c r="E241" i="9"/>
  <c r="M240" i="9"/>
  <c r="L240" i="9"/>
  <c r="F240" i="9" s="1"/>
  <c r="B240" i="9" s="1"/>
  <c r="E240" i="9"/>
  <c r="M239" i="9"/>
  <c r="L239" i="9"/>
  <c r="E239" i="9"/>
  <c r="M238" i="9"/>
  <c r="L238" i="9"/>
  <c r="F238" i="9" s="1"/>
  <c r="E238" i="9"/>
  <c r="B238" i="9" s="1"/>
  <c r="M237" i="9"/>
  <c r="L237" i="9"/>
  <c r="F237" i="9"/>
  <c r="E237" i="9"/>
  <c r="B237" i="9" s="1"/>
  <c r="M236" i="9"/>
  <c r="L236" i="9"/>
  <c r="F236" i="9" s="1"/>
  <c r="E236" i="9"/>
  <c r="M235" i="9"/>
  <c r="L235" i="9"/>
  <c r="F235" i="9" s="1"/>
  <c r="B235" i="9" s="1"/>
  <c r="E235" i="9"/>
  <c r="M234" i="9"/>
  <c r="L234" i="9"/>
  <c r="F234" i="9" s="1"/>
  <c r="E234" i="9"/>
  <c r="B234" i="9" s="1"/>
  <c r="M233" i="9"/>
  <c r="L233" i="9"/>
  <c r="F233" i="9"/>
  <c r="E233" i="9"/>
  <c r="B233" i="9" s="1"/>
  <c r="M232" i="9"/>
  <c r="L232" i="9"/>
  <c r="F232" i="9" s="1"/>
  <c r="B232" i="9" s="1"/>
  <c r="E232" i="9"/>
  <c r="M231" i="9"/>
  <c r="L231" i="9"/>
  <c r="E231" i="9"/>
  <c r="M230" i="9"/>
  <c r="L230" i="9"/>
  <c r="F230" i="9" s="1"/>
  <c r="E230" i="9"/>
  <c r="B230" i="9" s="1"/>
  <c r="M229" i="9"/>
  <c r="L229" i="9"/>
  <c r="F229" i="9"/>
  <c r="E229" i="9"/>
  <c r="B229" i="9" s="1"/>
  <c r="M228" i="9"/>
  <c r="L228" i="9"/>
  <c r="F228" i="9" s="1"/>
  <c r="E228" i="9"/>
  <c r="M227" i="9"/>
  <c r="L227" i="9"/>
  <c r="F227" i="9" s="1"/>
  <c r="B227" i="9" s="1"/>
  <c r="E227" i="9"/>
  <c r="M226" i="9"/>
  <c r="L226" i="9"/>
  <c r="F226" i="9" s="1"/>
  <c r="E226" i="9"/>
  <c r="B226" i="9" s="1"/>
  <c r="M225" i="9"/>
  <c r="L225" i="9"/>
  <c r="F225" i="9"/>
  <c r="E225" i="9"/>
  <c r="B225" i="9" s="1"/>
  <c r="M224" i="9"/>
  <c r="L224" i="9"/>
  <c r="F224" i="9" s="1"/>
  <c r="B224" i="9" s="1"/>
  <c r="E224" i="9"/>
  <c r="M223" i="9"/>
  <c r="L223" i="9"/>
  <c r="E223" i="9"/>
  <c r="M222" i="9"/>
  <c r="F222" i="9" s="1"/>
  <c r="L222" i="9"/>
  <c r="E222" i="9"/>
  <c r="M221" i="9"/>
  <c r="L221" i="9"/>
  <c r="F221" i="9"/>
  <c r="E221" i="9"/>
  <c r="M220" i="9"/>
  <c r="L220" i="9"/>
  <c r="E220" i="9"/>
  <c r="M219" i="9"/>
  <c r="L219" i="9"/>
  <c r="E219" i="9"/>
  <c r="M218" i="9"/>
  <c r="L218" i="9"/>
  <c r="E218" i="9"/>
  <c r="M217" i="9"/>
  <c r="L217" i="9"/>
  <c r="E217" i="9"/>
  <c r="M216" i="9"/>
  <c r="L216" i="9"/>
  <c r="F216" i="9" s="1"/>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F157" i="9"/>
  <c r="H156" i="9"/>
  <c r="E156" i="9" s="1"/>
  <c r="B156" i="9" s="1"/>
  <c r="G156" i="9"/>
  <c r="F156" i="9"/>
  <c r="H155" i="9"/>
  <c r="G155" i="9"/>
  <c r="F155" i="9"/>
  <c r="E155" i="9"/>
  <c r="B155" i="9" s="1"/>
  <c r="H154" i="9"/>
  <c r="G154" i="9"/>
  <c r="E154" i="9" s="1"/>
  <c r="F154" i="9"/>
  <c r="B154" i="9"/>
  <c r="H153" i="9"/>
  <c r="G153" i="9"/>
  <c r="F153" i="9"/>
  <c r="E153" i="9"/>
  <c r="B153" i="9" s="1"/>
  <c r="H152" i="9"/>
  <c r="G152" i="9"/>
  <c r="F152" i="9"/>
  <c r="E152" i="9"/>
  <c r="H151" i="9"/>
  <c r="G151" i="9"/>
  <c r="E151" i="9" s="1"/>
  <c r="B151" i="9" s="1"/>
  <c r="F151" i="9"/>
  <c r="H150" i="9"/>
  <c r="G150" i="9"/>
  <c r="E150" i="9" s="1"/>
  <c r="B150" i="9" s="1"/>
  <c r="F150" i="9"/>
  <c r="H149" i="9"/>
  <c r="G149" i="9"/>
  <c r="E149" i="9" s="1"/>
  <c r="B149" i="9" s="1"/>
  <c r="F149" i="9"/>
  <c r="H148" i="9"/>
  <c r="E148" i="9" s="1"/>
  <c r="B148" i="9" s="1"/>
  <c r="G148" i="9"/>
  <c r="F148" i="9"/>
  <c r="H147" i="9"/>
  <c r="G147" i="9"/>
  <c r="F147" i="9"/>
  <c r="E147" i="9"/>
  <c r="B147" i="9" s="1"/>
  <c r="H146" i="9"/>
  <c r="G146" i="9"/>
  <c r="F146" i="9"/>
  <c r="H145" i="9"/>
  <c r="G145" i="9"/>
  <c r="F145" i="9"/>
  <c r="E145" i="9"/>
  <c r="B145" i="9" s="1"/>
  <c r="H144" i="9"/>
  <c r="G144" i="9"/>
  <c r="F144" i="9"/>
  <c r="E144" i="9"/>
  <c r="B144" i="9" s="1"/>
  <c r="F143" i="9"/>
  <c r="H142" i="9"/>
  <c r="G142" i="9"/>
  <c r="E142" i="9" s="1"/>
  <c r="F142" i="9"/>
  <c r="H141" i="9"/>
  <c r="G141" i="9"/>
  <c r="E141" i="9" s="1"/>
  <c r="B141" i="9" s="1"/>
  <c r="F141" i="9"/>
  <c r="H140" i="9"/>
  <c r="E140" i="9" s="1"/>
  <c r="B140" i="9" s="1"/>
  <c r="G140" i="9"/>
  <c r="F140" i="9"/>
  <c r="H139" i="9"/>
  <c r="G139" i="9"/>
  <c r="F139" i="9"/>
  <c r="E139" i="9"/>
  <c r="B139" i="9" s="1"/>
  <c r="H138" i="9"/>
  <c r="G138" i="9"/>
  <c r="F138" i="9"/>
  <c r="H137" i="9"/>
  <c r="E137" i="9" s="1"/>
  <c r="B137" i="9" s="1"/>
  <c r="G137" i="9"/>
  <c r="F137" i="9"/>
  <c r="H136" i="9"/>
  <c r="G136" i="9"/>
  <c r="F136" i="9"/>
  <c r="E136" i="9"/>
  <c r="B136" i="9" s="1"/>
  <c r="H135" i="9"/>
  <c r="G135" i="9"/>
  <c r="E135" i="9" s="1"/>
  <c r="F135" i="9"/>
  <c r="H134" i="9"/>
  <c r="G134" i="9"/>
  <c r="E134" i="9" s="1"/>
  <c r="B134" i="9" s="1"/>
  <c r="F134" i="9"/>
  <c r="H133" i="9"/>
  <c r="G133" i="9"/>
  <c r="E133" i="9" s="1"/>
  <c r="B133" i="9" s="1"/>
  <c r="F133" i="9"/>
  <c r="H132" i="9"/>
  <c r="E132" i="9" s="1"/>
  <c r="B132" i="9" s="1"/>
  <c r="G132" i="9"/>
  <c r="F132" i="9"/>
  <c r="H131" i="9"/>
  <c r="G131" i="9"/>
  <c r="F131" i="9"/>
  <c r="E131" i="9"/>
  <c r="B131" i="9" s="1"/>
  <c r="H130" i="9"/>
  <c r="G130" i="9"/>
  <c r="F130" i="9"/>
  <c r="H129" i="9"/>
  <c r="E129" i="9" s="1"/>
  <c r="B129" i="9" s="1"/>
  <c r="G129" i="9"/>
  <c r="F129" i="9"/>
  <c r="H128" i="9"/>
  <c r="G128" i="9"/>
  <c r="F128" i="9"/>
  <c r="E128" i="9"/>
  <c r="B128" i="9" s="1"/>
  <c r="H127" i="9"/>
  <c r="G127" i="9"/>
  <c r="E127" i="9" s="1"/>
  <c r="B127" i="9" s="1"/>
  <c r="F127" i="9"/>
  <c r="H126" i="9"/>
  <c r="G126" i="9"/>
  <c r="E126" i="9" s="1"/>
  <c r="F126" i="9"/>
  <c r="H125" i="9"/>
  <c r="G125" i="9"/>
  <c r="E125" i="9" s="1"/>
  <c r="B125" i="9" s="1"/>
  <c r="F125" i="9"/>
  <c r="H124" i="9"/>
  <c r="E124" i="9" s="1"/>
  <c r="B124" i="9" s="1"/>
  <c r="G124" i="9"/>
  <c r="F124" i="9"/>
  <c r="H123" i="9"/>
  <c r="G123" i="9"/>
  <c r="F123" i="9"/>
  <c r="E123" i="9"/>
  <c r="B123" i="9" s="1"/>
  <c r="H122" i="9"/>
  <c r="G122" i="9"/>
  <c r="F122" i="9"/>
  <c r="H121" i="9"/>
  <c r="E121" i="9" s="1"/>
  <c r="B121" i="9" s="1"/>
  <c r="G121" i="9"/>
  <c r="F121" i="9"/>
  <c r="H120" i="9"/>
  <c r="G120" i="9"/>
  <c r="F120" i="9"/>
  <c r="E120" i="9"/>
  <c r="B120" i="9" s="1"/>
  <c r="H119" i="9"/>
  <c r="G119" i="9"/>
  <c r="E119" i="9" s="1"/>
  <c r="F119" i="9"/>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B42" i="9" s="1"/>
  <c r="F42" i="9"/>
  <c r="H41" i="9"/>
  <c r="G41" i="9"/>
  <c r="F41" i="9"/>
  <c r="H40" i="9"/>
  <c r="E40" i="9" s="1"/>
  <c r="B40" i="9" s="1"/>
  <c r="G40" i="9"/>
  <c r="F40" i="9"/>
  <c r="H39" i="9"/>
  <c r="G39" i="9"/>
  <c r="E39" i="9" s="1"/>
  <c r="B39" i="9" s="1"/>
  <c r="F39" i="9"/>
  <c r="H38" i="9"/>
  <c r="G38" i="9"/>
  <c r="E38" i="9" s="1"/>
  <c r="B38" i="9" s="1"/>
  <c r="F38" i="9"/>
  <c r="H37" i="9"/>
  <c r="G37" i="9"/>
  <c r="E37" i="9" s="1"/>
  <c r="B37" i="9" s="1"/>
  <c r="F37" i="9"/>
  <c r="H36" i="9"/>
  <c r="E36" i="9" s="1"/>
  <c r="B36" i="9" s="1"/>
  <c r="G36" i="9"/>
  <c r="F36" i="9"/>
  <c r="H35" i="9"/>
  <c r="G35" i="9"/>
  <c r="E35" i="9" s="1"/>
  <c r="B35" i="9" s="1"/>
  <c r="F35" i="9"/>
  <c r="H34" i="9"/>
  <c r="G34" i="9"/>
  <c r="F34" i="9"/>
  <c r="H33" i="9"/>
  <c r="G33" i="9"/>
  <c r="F33" i="9"/>
  <c r="H32" i="9"/>
  <c r="G32" i="9"/>
  <c r="F32" i="9"/>
  <c r="H31" i="9"/>
  <c r="G31" i="9"/>
  <c r="E31" i="9" s="1"/>
  <c r="B31" i="9" s="1"/>
  <c r="F31" i="9"/>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E23" i="9" s="1"/>
  <c r="B23" i="9" s="1"/>
  <c r="G23" i="9"/>
  <c r="F23" i="9"/>
  <c r="H22" i="9"/>
  <c r="G22" i="9"/>
  <c r="F22" i="9"/>
  <c r="F21" i="9"/>
  <c r="F4" i="9"/>
  <c r="O3" i="9"/>
  <c r="G275" i="9" s="1"/>
  <c r="E275" i="9" s="1"/>
  <c r="B275" i="9" s="1"/>
  <c r="I3" i="9"/>
  <c r="G192" i="9" s="1"/>
  <c r="E192" i="9" s="1"/>
  <c r="H3" i="9"/>
  <c r="G3" i="9"/>
  <c r="D101" i="8"/>
  <c r="I36" i="3" s="1"/>
  <c r="D95" i="8"/>
  <c r="D90" i="8"/>
  <c r="D85" i="8"/>
  <c r="C1560" i="1" s="1"/>
  <c r="D80" i="8"/>
  <c r="D75" i="8"/>
  <c r="D70" i="8"/>
  <c r="D65" i="8"/>
  <c r="C1540" i="1" s="1"/>
  <c r="D60" i="8"/>
  <c r="D55" i="8"/>
  <c r="C1530" i="1" s="1"/>
  <c r="H1530" i="1" s="1"/>
  <c r="D50" i="8"/>
  <c r="D44" i="8"/>
  <c r="D36" i="8"/>
  <c r="D26" i="8"/>
  <c r="D18" i="8"/>
  <c r="D8" i="8"/>
  <c r="D6" i="8" s="1"/>
  <c r="C1481" i="1" s="1"/>
  <c r="E44" i="7"/>
  <c r="D44" i="7"/>
  <c r="E39" i="7"/>
  <c r="E38" i="7" s="1"/>
  <c r="I31" i="3" s="1"/>
  <c r="D39" i="7"/>
  <c r="D38" i="7"/>
  <c r="E30" i="7"/>
  <c r="D1461" i="1" s="1"/>
  <c r="H1461" i="1" s="1"/>
  <c r="D30" i="7"/>
  <c r="E23" i="7"/>
  <c r="D1454" i="1" s="1"/>
  <c r="D23" i="7"/>
  <c r="D22" i="7" s="1"/>
  <c r="E14" i="7"/>
  <c r="D14" i="7"/>
  <c r="E7" i="7"/>
  <c r="E6"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D1227" i="1" s="1"/>
  <c r="H1227" i="1" s="1"/>
  <c r="D250" i="5"/>
  <c r="F249" i="5"/>
  <c r="F248" i="5"/>
  <c r="F247" i="5"/>
  <c r="E246" i="5"/>
  <c r="E245" i="5" s="1"/>
  <c r="D246" i="5"/>
  <c r="F244" i="5"/>
  <c r="F243" i="5"/>
  <c r="F242" i="5"/>
  <c r="E242" i="5"/>
  <c r="D242" i="5"/>
  <c r="F241" i="5"/>
  <c r="F240" i="5"/>
  <c r="E239" i="5"/>
  <c r="D239" i="5"/>
  <c r="F239" i="5" s="1"/>
  <c r="E238" i="5"/>
  <c r="D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F180"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104"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F87" i="5"/>
  <c r="D87" i="5"/>
  <c r="F86" i="5"/>
  <c r="F85" i="5"/>
  <c r="F84" i="5"/>
  <c r="F83" i="5"/>
  <c r="F82" i="5"/>
  <c r="F81" i="5"/>
  <c r="F80" i="5"/>
  <c r="E79" i="5"/>
  <c r="D79" i="5"/>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D593" i="4"/>
  <c r="F593" i="4" s="1"/>
  <c r="F592" i="4"/>
  <c r="F591" i="4"/>
  <c r="F590" i="4"/>
  <c r="E590" i="4"/>
  <c r="D584" i="1" s="1"/>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4" i="4"/>
  <c r="F523" i="4"/>
  <c r="E522" i="4"/>
  <c r="E515" i="4" s="1"/>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3" i="1" s="1"/>
  <c r="D418" i="4"/>
  <c r="F418" i="4" s="1"/>
  <c r="E417" i="4"/>
  <c r="D412" i="1" s="1"/>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D386" i="1" s="1"/>
  <c r="D391" i="4"/>
  <c r="F391" i="4" s="1"/>
  <c r="F390" i="4"/>
  <c r="F389" i="4"/>
  <c r="F388" i="4"/>
  <c r="E388" i="4"/>
  <c r="D388" i="4"/>
  <c r="F387" i="4"/>
  <c r="F386" i="4"/>
  <c r="F385" i="4"/>
  <c r="F384" i="4"/>
  <c r="E383" i="4"/>
  <c r="F383" i="4" s="1"/>
  <c r="D383" i="4"/>
  <c r="F382" i="4"/>
  <c r="F381" i="4"/>
  <c r="F380" i="4"/>
  <c r="F379" i="4"/>
  <c r="E378" i="4"/>
  <c r="D378" i="4"/>
  <c r="F377" i="4"/>
  <c r="F376" i="4"/>
  <c r="F375" i="4"/>
  <c r="F374" i="4"/>
  <c r="F373" i="4"/>
  <c r="F372" i="4"/>
  <c r="F371" i="4"/>
  <c r="F370" i="4"/>
  <c r="E369" i="4"/>
  <c r="D369" i="4"/>
  <c r="F368" i="4"/>
  <c r="F367" i="4"/>
  <c r="F366" i="4"/>
  <c r="F365" i="4"/>
  <c r="F364" i="4"/>
  <c r="E364" i="4"/>
  <c r="D364" i="4"/>
  <c r="E363" i="4"/>
  <c r="D358" i="1" s="1"/>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E298" i="4" s="1"/>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E224" i="4" s="1"/>
  <c r="D220" i="1" s="1"/>
  <c r="D236" i="4"/>
  <c r="F236" i="4" s="1"/>
  <c r="F235" i="4"/>
  <c r="F234" i="4"/>
  <c r="F233" i="4"/>
  <c r="F232" i="4"/>
  <c r="E231" i="4"/>
  <c r="D231" i="4"/>
  <c r="F231" i="4" s="1"/>
  <c r="F230" i="4"/>
  <c r="F229" i="4"/>
  <c r="E228" i="4"/>
  <c r="D228" i="4"/>
  <c r="F228" i="4" s="1"/>
  <c r="F227" i="4"/>
  <c r="F226" i="4"/>
  <c r="F225"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F177" i="4"/>
  <c r="E177" i="4"/>
  <c r="D177" i="4"/>
  <c r="F176" i="4"/>
  <c r="F175" i="4"/>
  <c r="F174" i="4"/>
  <c r="F173" i="4"/>
  <c r="F172" i="4"/>
  <c r="F171" i="4"/>
  <c r="F170" i="4"/>
  <c r="E169" i="4"/>
  <c r="D165" i="1" s="1"/>
  <c r="D169" i="4"/>
  <c r="F168" i="4"/>
  <c r="F167" i="4"/>
  <c r="F166" i="4"/>
  <c r="F165" i="4"/>
  <c r="E164" i="4"/>
  <c r="E163" i="4" s="1"/>
  <c r="D159"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35" i="1" s="1"/>
  <c r="D140" i="4"/>
  <c r="F140" i="4" s="1"/>
  <c r="F139" i="4"/>
  <c r="D139" i="4"/>
  <c r="F138" i="4"/>
  <c r="F137" i="4"/>
  <c r="F136" i="4"/>
  <c r="F135" i="4"/>
  <c r="E134" i="4"/>
  <c r="E133" i="4" s="1"/>
  <c r="D129" i="1" s="1"/>
  <c r="D134" i="4"/>
  <c r="D133" i="4"/>
  <c r="F132" i="4"/>
  <c r="F131" i="4"/>
  <c r="F130" i="4"/>
  <c r="F129" i="4"/>
  <c r="E128" i="4"/>
  <c r="D128" i="4"/>
  <c r="F128" i="4" s="1"/>
  <c r="F127" i="4"/>
  <c r="F126" i="4"/>
  <c r="E125" i="4"/>
  <c r="D121" i="1" s="1"/>
  <c r="D125" i="4"/>
  <c r="F123" i="4"/>
  <c r="F122" i="4"/>
  <c r="F121" i="4"/>
  <c r="E120" i="4"/>
  <c r="D120" i="4"/>
  <c r="F120" i="4" s="1"/>
  <c r="F119" i="4"/>
  <c r="F118" i="4"/>
  <c r="F117" i="4"/>
  <c r="F116" i="4"/>
  <c r="F115" i="4"/>
  <c r="F114" i="4"/>
  <c r="F113" i="4"/>
  <c r="F112" i="4"/>
  <c r="E112" i="4"/>
  <c r="E106" i="4" s="1"/>
  <c r="D102"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58" i="1" s="1"/>
  <c r="D62" i="4"/>
  <c r="F62" i="4" s="1"/>
  <c r="F61" i="4"/>
  <c r="F60" i="4"/>
  <c r="F59" i="4"/>
  <c r="E59" i="4"/>
  <c r="D59" i="4"/>
  <c r="F58" i="4"/>
  <c r="F57" i="4"/>
  <c r="F56" i="4"/>
  <c r="F55" i="4"/>
  <c r="F54" i="4"/>
  <c r="E54" i="4"/>
  <c r="D50" i="1" s="1"/>
  <c r="D54" i="4"/>
  <c r="F53" i="4"/>
  <c r="F52" i="4"/>
  <c r="F51" i="4"/>
  <c r="E51" i="4"/>
  <c r="D51" i="4"/>
  <c r="F49" i="4"/>
  <c r="F48" i="4"/>
  <c r="F47" i="4"/>
  <c r="F46" i="4"/>
  <c r="E45" i="4"/>
  <c r="E44" i="4" s="1"/>
  <c r="D40" i="1"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D8" i="4"/>
  <c r="F8" i="4" s="1"/>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7" i="1" s="1"/>
  <c r="C1575" i="1"/>
  <c r="H1575" i="1" s="1"/>
  <c r="C1574" i="1"/>
  <c r="H1574" i="1" s="1"/>
  <c r="H1573" i="1"/>
  <c r="G1573" i="1"/>
  <c r="C1573" i="1"/>
  <c r="H1572" i="1"/>
  <c r="G1572" i="1"/>
  <c r="C1572" i="1"/>
  <c r="C1571" i="1"/>
  <c r="H1571" i="1" s="1"/>
  <c r="C1570" i="1"/>
  <c r="H1570" i="1" s="1"/>
  <c r="H1569" i="1"/>
  <c r="G1569" i="1"/>
  <c r="C1569" i="1"/>
  <c r="H1568" i="1"/>
  <c r="G1568" i="1"/>
  <c r="C1568" i="1"/>
  <c r="C1567" i="1"/>
  <c r="H1567" i="1" s="1"/>
  <c r="C1566" i="1"/>
  <c r="H1566" i="1" s="1"/>
  <c r="H1565" i="1"/>
  <c r="G1565" i="1"/>
  <c r="C1565" i="1"/>
  <c r="H1564" i="1"/>
  <c r="G1564" i="1"/>
  <c r="C1564" i="1"/>
  <c r="C1563" i="1"/>
  <c r="H1563" i="1" s="1"/>
  <c r="C1562" i="1"/>
  <c r="H1562" i="1" s="1"/>
  <c r="H1561" i="1"/>
  <c r="G1561" i="1"/>
  <c r="C1561" i="1"/>
  <c r="C1559" i="1"/>
  <c r="H1559" i="1" s="1"/>
  <c r="C1558" i="1"/>
  <c r="H1558" i="1" s="1"/>
  <c r="H1557" i="1"/>
  <c r="G1557" i="1"/>
  <c r="C1557" i="1"/>
  <c r="H1556" i="1"/>
  <c r="G1556" i="1"/>
  <c r="C1556" i="1"/>
  <c r="C1555" i="1"/>
  <c r="H1555" i="1" s="1"/>
  <c r="C1554" i="1"/>
  <c r="H1554" i="1" s="1"/>
  <c r="H1553" i="1"/>
  <c r="G1553" i="1"/>
  <c r="C1553" i="1"/>
  <c r="H1552" i="1"/>
  <c r="G1552" i="1"/>
  <c r="C1552" i="1"/>
  <c r="C1551" i="1"/>
  <c r="H1551" i="1" s="1"/>
  <c r="C1550" i="1"/>
  <c r="H1550" i="1" s="1"/>
  <c r="H1549" i="1"/>
  <c r="G1549" i="1"/>
  <c r="C1549" i="1"/>
  <c r="H1548" i="1"/>
  <c r="G1548" i="1"/>
  <c r="C1548" i="1"/>
  <c r="C1547" i="1"/>
  <c r="H1547" i="1" s="1"/>
  <c r="C1546" i="1"/>
  <c r="H1546" i="1" s="1"/>
  <c r="H1545" i="1"/>
  <c r="C1545" i="1"/>
  <c r="G1545" i="1" s="1"/>
  <c r="H1544" i="1"/>
  <c r="G1544" i="1"/>
  <c r="C1544" i="1"/>
  <c r="C1543" i="1"/>
  <c r="H1543" i="1" s="1"/>
  <c r="C1542" i="1"/>
  <c r="H1542" i="1" s="1"/>
  <c r="H1541" i="1"/>
  <c r="G1541" i="1"/>
  <c r="C1541" i="1"/>
  <c r="C1539" i="1"/>
  <c r="H1539" i="1" s="1"/>
  <c r="C1538" i="1"/>
  <c r="H1538" i="1" s="1"/>
  <c r="H1537" i="1"/>
  <c r="G1537" i="1"/>
  <c r="C1537" i="1"/>
  <c r="H1536" i="1"/>
  <c r="C1536" i="1"/>
  <c r="G1536" i="1" s="1"/>
  <c r="C1535" i="1"/>
  <c r="H1535" i="1" s="1"/>
  <c r="C1534" i="1"/>
  <c r="H1534" i="1" s="1"/>
  <c r="H1533" i="1"/>
  <c r="G1533" i="1"/>
  <c r="C1533" i="1"/>
  <c r="H1532" i="1"/>
  <c r="G1532" i="1"/>
  <c r="C1532" i="1"/>
  <c r="C1531" i="1"/>
  <c r="H1531" i="1" s="1"/>
  <c r="H1529" i="1"/>
  <c r="G1529" i="1"/>
  <c r="C1529" i="1"/>
  <c r="H1528" i="1"/>
  <c r="G1528" i="1"/>
  <c r="C1528" i="1"/>
  <c r="C1527" i="1"/>
  <c r="H1527" i="1" s="1"/>
  <c r="C1526" i="1"/>
  <c r="H1526" i="1" s="1"/>
  <c r="H1525" i="1"/>
  <c r="G1525" i="1"/>
  <c r="C1525" i="1"/>
  <c r="C1523" i="1"/>
  <c r="H1523" i="1" s="1"/>
  <c r="C1522" i="1"/>
  <c r="H1522" i="1" s="1"/>
  <c r="H1521" i="1"/>
  <c r="G1521" i="1"/>
  <c r="C1521" i="1"/>
  <c r="H1520" i="1"/>
  <c r="G1520" i="1"/>
  <c r="C1520" i="1"/>
  <c r="C1519" i="1"/>
  <c r="H1519" i="1" s="1"/>
  <c r="H1516" i="1"/>
  <c r="G1516" i="1"/>
  <c r="C1516" i="1"/>
  <c r="C1515" i="1"/>
  <c r="H1515" i="1" s="1"/>
  <c r="C1514" i="1"/>
  <c r="H1514" i="1" s="1"/>
  <c r="H1513" i="1"/>
  <c r="G1513" i="1"/>
  <c r="C1513" i="1"/>
  <c r="H1512" i="1"/>
  <c r="G1512" i="1"/>
  <c r="C1512" i="1"/>
  <c r="C1511" i="1"/>
  <c r="H1511" i="1" s="1"/>
  <c r="C1510" i="1"/>
  <c r="H1510" i="1" s="1"/>
  <c r="C1509" i="1"/>
  <c r="H1509" i="1" s="1"/>
  <c r="H1508" i="1"/>
  <c r="G1508" i="1"/>
  <c r="C1508" i="1"/>
  <c r="C1507" i="1"/>
  <c r="H1507" i="1" s="1"/>
  <c r="C1506" i="1"/>
  <c r="H1506" i="1" s="1"/>
  <c r="H1505" i="1"/>
  <c r="G1505" i="1"/>
  <c r="C1505" i="1"/>
  <c r="H1504" i="1"/>
  <c r="C1504" i="1"/>
  <c r="G1504" i="1" s="1"/>
  <c r="C1503" i="1"/>
  <c r="H1503" i="1" s="1"/>
  <c r="C1502" i="1"/>
  <c r="H1502" i="1" s="1"/>
  <c r="C1501" i="1"/>
  <c r="H1501" i="1" s="1"/>
  <c r="H1500" i="1"/>
  <c r="G1500" i="1"/>
  <c r="C1500" i="1"/>
  <c r="C1498" i="1"/>
  <c r="H1498" i="1" s="1"/>
  <c r="H1497" i="1"/>
  <c r="G1497" i="1"/>
  <c r="C1497" i="1"/>
  <c r="H1496" i="1"/>
  <c r="G1496" i="1"/>
  <c r="C1496" i="1"/>
  <c r="C1495" i="1"/>
  <c r="H1495" i="1" s="1"/>
  <c r="C1494" i="1"/>
  <c r="H1494" i="1" s="1"/>
  <c r="H1493" i="1"/>
  <c r="G1493" i="1"/>
  <c r="C1493" i="1"/>
  <c r="H1492" i="1"/>
  <c r="G1492" i="1"/>
  <c r="C1492" i="1"/>
  <c r="C1491" i="1"/>
  <c r="H1491" i="1" s="1"/>
  <c r="C1490" i="1"/>
  <c r="H1490" i="1" s="1"/>
  <c r="C1489" i="1"/>
  <c r="H1489" i="1" s="1"/>
  <c r="H1488" i="1"/>
  <c r="G1488" i="1"/>
  <c r="C1488" i="1"/>
  <c r="C1487" i="1"/>
  <c r="H1487" i="1" s="1"/>
  <c r="C1486" i="1"/>
  <c r="H1486" i="1" s="1"/>
  <c r="C1485" i="1"/>
  <c r="H1485" i="1" s="1"/>
  <c r="H1484" i="1"/>
  <c r="C1484" i="1"/>
  <c r="G1484" i="1" s="1"/>
  <c r="C1482" i="1"/>
  <c r="H1482" i="1" s="1"/>
  <c r="H1480" i="1"/>
  <c r="G1480" i="1"/>
  <c r="C1480" i="1"/>
  <c r="H1479" i="1"/>
  <c r="D1479" i="1"/>
  <c r="C1479" i="1"/>
  <c r="G1479" i="1" s="1"/>
  <c r="I1479" i="1" s="1"/>
  <c r="D1478" i="1"/>
  <c r="G1478" i="1" s="1"/>
  <c r="C1478" i="1"/>
  <c r="H1478" i="1" s="1"/>
  <c r="H1477" i="1"/>
  <c r="D1477" i="1"/>
  <c r="C1477" i="1"/>
  <c r="G1477" i="1" s="1"/>
  <c r="I1477" i="1" s="1"/>
  <c r="D1476" i="1"/>
  <c r="G1476" i="1" s="1"/>
  <c r="I1476" i="1" s="1"/>
  <c r="C1476" i="1"/>
  <c r="H1476" i="1" s="1"/>
  <c r="D1475" i="1"/>
  <c r="G1475" i="1" s="1"/>
  <c r="C1475" i="1"/>
  <c r="H1475" i="1" s="1"/>
  <c r="H1474" i="1"/>
  <c r="D1474" i="1"/>
  <c r="C1474" i="1"/>
  <c r="G1474" i="1" s="1"/>
  <c r="I1474" i="1" s="1"/>
  <c r="D1473" i="1"/>
  <c r="G1473" i="1" s="1"/>
  <c r="C1473" i="1"/>
  <c r="H1473" i="1" s="1"/>
  <c r="H1472" i="1"/>
  <c r="D1472" i="1"/>
  <c r="C1472" i="1"/>
  <c r="G1472" i="1" s="1"/>
  <c r="I1472" i="1" s="1"/>
  <c r="D1471" i="1"/>
  <c r="G1471" i="1" s="1"/>
  <c r="I1471" i="1" s="1"/>
  <c r="C1471" i="1"/>
  <c r="H1471" i="1" s="1"/>
  <c r="D1470" i="1"/>
  <c r="G1470" i="1" s="1"/>
  <c r="C1470" i="1"/>
  <c r="H1470" i="1" s="1"/>
  <c r="D1469" i="1"/>
  <c r="G1469" i="1" s="1"/>
  <c r="C1469" i="1"/>
  <c r="H1469" i="1" s="1"/>
  <c r="H1468" i="1"/>
  <c r="D1468" i="1"/>
  <c r="C1468" i="1"/>
  <c r="G1468" i="1" s="1"/>
  <c r="I1468" i="1" s="1"/>
  <c r="D1467" i="1"/>
  <c r="G1467" i="1" s="1"/>
  <c r="I1467" i="1" s="1"/>
  <c r="C1467" i="1"/>
  <c r="H1467" i="1" s="1"/>
  <c r="H1466" i="1"/>
  <c r="D1466" i="1"/>
  <c r="C1466" i="1"/>
  <c r="G1466" i="1" s="1"/>
  <c r="I1466" i="1" s="1"/>
  <c r="D1465" i="1"/>
  <c r="G1465" i="1" s="1"/>
  <c r="I1465" i="1" s="1"/>
  <c r="C1465" i="1"/>
  <c r="H1465" i="1" s="1"/>
  <c r="H1464" i="1"/>
  <c r="D1464" i="1"/>
  <c r="C1464" i="1"/>
  <c r="G1464" i="1" s="1"/>
  <c r="I1464" i="1" s="1"/>
  <c r="D1463" i="1"/>
  <c r="G1463" i="1" s="1"/>
  <c r="C1463" i="1"/>
  <c r="H1463" i="1" s="1"/>
  <c r="H1462" i="1"/>
  <c r="D1462" i="1"/>
  <c r="C1462" i="1"/>
  <c r="G1462" i="1" s="1"/>
  <c r="I1462" i="1" s="1"/>
  <c r="C1461" i="1"/>
  <c r="G1461" i="1" s="1"/>
  <c r="D1460" i="1"/>
  <c r="G1460" i="1" s="1"/>
  <c r="I1460" i="1" s="1"/>
  <c r="C1460" i="1"/>
  <c r="H1460" i="1" s="1"/>
  <c r="H1459" i="1"/>
  <c r="D1459" i="1"/>
  <c r="C1459" i="1"/>
  <c r="G1459" i="1" s="1"/>
  <c r="I1459" i="1" s="1"/>
  <c r="D1458" i="1"/>
  <c r="G1458" i="1" s="1"/>
  <c r="I1458" i="1" s="1"/>
  <c r="C1458" i="1"/>
  <c r="H1458" i="1" s="1"/>
  <c r="H1457" i="1"/>
  <c r="D1457" i="1"/>
  <c r="C1457" i="1"/>
  <c r="G1457" i="1" s="1"/>
  <c r="I1457" i="1" s="1"/>
  <c r="D1456" i="1"/>
  <c r="C1456" i="1"/>
  <c r="H1455" i="1"/>
  <c r="D1455" i="1"/>
  <c r="C1455" i="1"/>
  <c r="G1455" i="1" s="1"/>
  <c r="I1455" i="1" s="1"/>
  <c r="C1454" i="1"/>
  <c r="D1452" i="1"/>
  <c r="G1452" i="1" s="1"/>
  <c r="I1452" i="1" s="1"/>
  <c r="C1452" i="1"/>
  <c r="H1452" i="1" s="1"/>
  <c r="H1451" i="1"/>
  <c r="D1451" i="1"/>
  <c r="C1451" i="1"/>
  <c r="G1451" i="1" s="1"/>
  <c r="I1451" i="1" s="1"/>
  <c r="D1450" i="1"/>
  <c r="G1450" i="1" s="1"/>
  <c r="I1450" i="1" s="1"/>
  <c r="C1450" i="1"/>
  <c r="H1450" i="1" s="1"/>
  <c r="H1449" i="1"/>
  <c r="D1449" i="1"/>
  <c r="C1449" i="1"/>
  <c r="G1449" i="1" s="1"/>
  <c r="I1449" i="1" s="1"/>
  <c r="D1448" i="1"/>
  <c r="G1448" i="1" s="1"/>
  <c r="I1448" i="1" s="1"/>
  <c r="C1448" i="1"/>
  <c r="H1448" i="1" s="1"/>
  <c r="H1447" i="1"/>
  <c r="D1447" i="1"/>
  <c r="C1447" i="1"/>
  <c r="G1447" i="1" s="1"/>
  <c r="I1447" i="1" s="1"/>
  <c r="D1446" i="1"/>
  <c r="G1446" i="1" s="1"/>
  <c r="C1446" i="1"/>
  <c r="H1446" i="1" s="1"/>
  <c r="H1445" i="1"/>
  <c r="G1445" i="1"/>
  <c r="D1445" i="1"/>
  <c r="C1445" i="1"/>
  <c r="J1445" i="1" s="1"/>
  <c r="D1444" i="1"/>
  <c r="C1444" i="1"/>
  <c r="H1444" i="1" s="1"/>
  <c r="H1443" i="1"/>
  <c r="G1443" i="1"/>
  <c r="I1443" i="1" s="1"/>
  <c r="D1443" i="1"/>
  <c r="J1443" i="1" s="1"/>
  <c r="C1443" i="1"/>
  <c r="D1442" i="1"/>
  <c r="C1442" i="1"/>
  <c r="H1442" i="1" s="1"/>
  <c r="H1441" i="1"/>
  <c r="G1441" i="1"/>
  <c r="I1441" i="1" s="1"/>
  <c r="D1441" i="1"/>
  <c r="J1441" i="1" s="1"/>
  <c r="C1441" i="1"/>
  <c r="D1440" i="1"/>
  <c r="C1440" i="1"/>
  <c r="H1440" i="1" s="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D1420" i="1"/>
  <c r="H1420" i="1" s="1"/>
  <c r="C1420" i="1"/>
  <c r="H1419" i="1"/>
  <c r="G1419" i="1"/>
  <c r="D1419" i="1"/>
  <c r="C1419" i="1"/>
  <c r="H1418" i="1"/>
  <c r="G1418" i="1"/>
  <c r="D1418" i="1"/>
  <c r="C1418" i="1"/>
  <c r="H1417" i="1"/>
  <c r="G1417" i="1"/>
  <c r="D1417" i="1"/>
  <c r="C1417" i="1"/>
  <c r="C1416" i="1"/>
  <c r="H1415" i="1"/>
  <c r="G1415" i="1"/>
  <c r="D1415" i="1"/>
  <c r="C1415" i="1"/>
  <c r="H1414" i="1"/>
  <c r="G1414" i="1"/>
  <c r="D1414" i="1"/>
  <c r="C1414" i="1"/>
  <c r="H1413" i="1"/>
  <c r="G1413" i="1"/>
  <c r="D1413" i="1"/>
  <c r="C1413" i="1"/>
  <c r="H1412" i="1"/>
  <c r="G1412" i="1"/>
  <c r="D1412" i="1"/>
  <c r="C1412" i="1"/>
  <c r="G1411" i="1"/>
  <c r="D1411" i="1"/>
  <c r="H1411" i="1" s="1"/>
  <c r="C1411" i="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D1263" i="1"/>
  <c r="G1263" i="1" s="1"/>
  <c r="C1263"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G1244" i="1" s="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D1237" i="1"/>
  <c r="H1237" i="1" s="1"/>
  <c r="C1237" i="1"/>
  <c r="C1236" i="1"/>
  <c r="D1234" i="1"/>
  <c r="H1234" i="1" s="1"/>
  <c r="C1234" i="1"/>
  <c r="D1233" i="1"/>
  <c r="H1233" i="1" s="1"/>
  <c r="C1233" i="1"/>
  <c r="D1232" i="1"/>
  <c r="H1232" i="1" s="1"/>
  <c r="C1232" i="1"/>
  <c r="H1231" i="1"/>
  <c r="G1231" i="1"/>
  <c r="D1231" i="1"/>
  <c r="C1231" i="1"/>
  <c r="D1230" i="1"/>
  <c r="H1230" i="1" s="1"/>
  <c r="C1230" i="1"/>
  <c r="D1229" i="1"/>
  <c r="H1229" i="1" s="1"/>
  <c r="C1229" i="1"/>
  <c r="D1228" i="1"/>
  <c r="H1228" i="1" s="1"/>
  <c r="C1228" i="1"/>
  <c r="C1227" i="1"/>
  <c r="D1226" i="1"/>
  <c r="G1226" i="1" s="1"/>
  <c r="C1226" i="1"/>
  <c r="D1225" i="1"/>
  <c r="H1225" i="1" s="1"/>
  <c r="C1225" i="1"/>
  <c r="D1224" i="1"/>
  <c r="G1224" i="1" s="1"/>
  <c r="C1224" i="1"/>
  <c r="C1223" i="1"/>
  <c r="H1221" i="1"/>
  <c r="G1221" i="1"/>
  <c r="D1221" i="1"/>
  <c r="C1221" i="1"/>
  <c r="H1220" i="1"/>
  <c r="G1220" i="1"/>
  <c r="D1220" i="1"/>
  <c r="C1220" i="1"/>
  <c r="H1219" i="1"/>
  <c r="G1219" i="1"/>
  <c r="D1219" i="1"/>
  <c r="C1219" i="1"/>
  <c r="D1218" i="1"/>
  <c r="H1218" i="1" s="1"/>
  <c r="C1218"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G1157" i="1"/>
  <c r="D1157" i="1"/>
  <c r="C1157" i="1"/>
  <c r="H1156" i="1"/>
  <c r="G1156" i="1"/>
  <c r="D1156" i="1"/>
  <c r="C1156" i="1"/>
  <c r="D1155" i="1"/>
  <c r="H1155" i="1" s="1"/>
  <c r="C1155" i="1"/>
  <c r="D1154" i="1"/>
  <c r="H1154" i="1" s="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G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D1032" i="1"/>
  <c r="H1032" i="1" s="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D1004" i="1"/>
  <c r="G1004" i="1" s="1"/>
  <c r="C1004" i="1"/>
  <c r="H1003" i="1"/>
  <c r="G1003" i="1"/>
  <c r="D1003" i="1"/>
  <c r="C1003" i="1"/>
  <c r="H1002" i="1"/>
  <c r="D1002" i="1"/>
  <c r="G1002" i="1" s="1"/>
  <c r="C1002" i="1"/>
  <c r="H1001" i="1"/>
  <c r="G1001" i="1"/>
  <c r="D1001" i="1"/>
  <c r="C1001" i="1"/>
  <c r="H1000" i="1"/>
  <c r="D1000" i="1"/>
  <c r="G1000" i="1" s="1"/>
  <c r="C1000" i="1"/>
  <c r="H999" i="1"/>
  <c r="D999" i="1"/>
  <c r="G999" i="1" s="1"/>
  <c r="C999" i="1"/>
  <c r="H998" i="1"/>
  <c r="D998" i="1"/>
  <c r="G998" i="1" s="1"/>
  <c r="C998" i="1"/>
  <c r="C997" i="1"/>
  <c r="H996" i="1"/>
  <c r="D996" i="1"/>
  <c r="G996" i="1" s="1"/>
  <c r="C996" i="1"/>
  <c r="H995" i="1"/>
  <c r="G995" i="1"/>
  <c r="D995" i="1"/>
  <c r="C995" i="1"/>
  <c r="H994" i="1"/>
  <c r="G994" i="1"/>
  <c r="D994" i="1"/>
  <c r="C994" i="1"/>
  <c r="H993" i="1"/>
  <c r="D993" i="1"/>
  <c r="G993" i="1" s="1"/>
  <c r="C993" i="1"/>
  <c r="H992" i="1"/>
  <c r="G992" i="1"/>
  <c r="D992" i="1"/>
  <c r="C992" i="1"/>
  <c r="C991" i="1"/>
  <c r="H989" i="1"/>
  <c r="G989" i="1"/>
  <c r="D989" i="1"/>
  <c r="C989" i="1"/>
  <c r="H988" i="1"/>
  <c r="D988" i="1"/>
  <c r="G988" i="1" s="1"/>
  <c r="C988" i="1"/>
  <c r="H987"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H645" i="1" s="1"/>
  <c r="C645" i="1"/>
  <c r="H644" i="1"/>
  <c r="G644" i="1"/>
  <c r="D644" i="1"/>
  <c r="C644" i="1"/>
  <c r="D643" i="1"/>
  <c r="H643" i="1" s="1"/>
  <c r="C643" i="1"/>
  <c r="H642" i="1"/>
  <c r="G642" i="1"/>
  <c r="D642" i="1"/>
  <c r="C642" i="1"/>
  <c r="H641" i="1"/>
  <c r="D641" i="1"/>
  <c r="G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C412" i="1"/>
  <c r="C411" i="1"/>
  <c r="D406" i="1"/>
  <c r="H406" i="1" s="1"/>
  <c r="C406" i="1"/>
  <c r="D405" i="1"/>
  <c r="H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D292" i="1"/>
  <c r="G292" i="1" s="1"/>
  <c r="C292" i="1"/>
  <c r="H291" i="1"/>
  <c r="D291" i="1"/>
  <c r="G291" i="1" s="1"/>
  <c r="C291" i="1"/>
  <c r="H290" i="1"/>
  <c r="G290" i="1"/>
  <c r="D290" i="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G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C184" i="1"/>
  <c r="H183" i="1"/>
  <c r="G183" i="1"/>
  <c r="D183" i="1"/>
  <c r="C183" i="1"/>
  <c r="D182" i="1"/>
  <c r="H182" i="1" s="1"/>
  <c r="C182" i="1"/>
  <c r="D181" i="1"/>
  <c r="H181" i="1" s="1"/>
  <c r="C181" i="1"/>
  <c r="H180" i="1"/>
  <c r="D180" i="1"/>
  <c r="G180" i="1" s="1"/>
  <c r="C180" i="1"/>
  <c r="D179" i="1"/>
  <c r="H179" i="1" s="1"/>
  <c r="C179" i="1"/>
  <c r="D178" i="1"/>
  <c r="H178" i="1" s="1"/>
  <c r="C178" i="1"/>
  <c r="D177" i="1"/>
  <c r="H177" i="1" s="1"/>
  <c r="C177" i="1"/>
  <c r="D176" i="1"/>
  <c r="H176" i="1" s="1"/>
  <c r="C176" i="1"/>
  <c r="D175" i="1"/>
  <c r="H175" i="1" s="1"/>
  <c r="C175" i="1"/>
  <c r="D174" i="1"/>
  <c r="H174" i="1" s="1"/>
  <c r="C174" i="1"/>
  <c r="D173" i="1"/>
  <c r="H173" i="1" s="1"/>
  <c r="C173" i="1"/>
  <c r="H172" i="1"/>
  <c r="G172" i="1"/>
  <c r="D172" i="1"/>
  <c r="C172" i="1"/>
  <c r="H171" i="1"/>
  <c r="G171" i="1"/>
  <c r="D171" i="1"/>
  <c r="C171" i="1"/>
  <c r="D170" i="1"/>
  <c r="H170" i="1" s="1"/>
  <c r="C170" i="1"/>
  <c r="D169" i="1"/>
  <c r="H169" i="1" s="1"/>
  <c r="C169" i="1"/>
  <c r="D168" i="1"/>
  <c r="H168" i="1" s="1"/>
  <c r="C168" i="1"/>
  <c r="D167" i="1"/>
  <c r="H167" i="1" s="1"/>
  <c r="C167" i="1"/>
  <c r="D166" i="1"/>
  <c r="H166" i="1" s="1"/>
  <c r="C166" i="1"/>
  <c r="D164" i="1"/>
  <c r="G164" i="1" s="1"/>
  <c r="C164" i="1"/>
  <c r="D163" i="1"/>
  <c r="H163" i="1" s="1"/>
  <c r="C163" i="1"/>
  <c r="D162" i="1"/>
  <c r="H162" i="1" s="1"/>
  <c r="C162" i="1"/>
  <c r="D161" i="1"/>
  <c r="G161" i="1" s="1"/>
  <c r="C161" i="1"/>
  <c r="C160" i="1"/>
  <c r="H158" i="1"/>
  <c r="G158" i="1"/>
  <c r="D158" i="1"/>
  <c r="C158" i="1"/>
  <c r="H157" i="1"/>
  <c r="G157" i="1"/>
  <c r="D157" i="1"/>
  <c r="C157" i="1"/>
  <c r="H156" i="1"/>
  <c r="G156" i="1"/>
  <c r="D156" i="1"/>
  <c r="C156" i="1"/>
  <c r="D155" i="1"/>
  <c r="H154" i="1"/>
  <c r="D154" i="1"/>
  <c r="G154" i="1" s="1"/>
  <c r="C154" i="1"/>
  <c r="H153" i="1"/>
  <c r="D153" i="1"/>
  <c r="G153" i="1" s="1"/>
  <c r="C153" i="1"/>
  <c r="H152" i="1"/>
  <c r="D152" i="1"/>
  <c r="G152" i="1" s="1"/>
  <c r="C152" i="1"/>
  <c r="H151" i="1"/>
  <c r="G151" i="1"/>
  <c r="D151" i="1"/>
  <c r="C151" i="1"/>
  <c r="H150" i="1"/>
  <c r="D150" i="1"/>
  <c r="G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C135" i="1"/>
  <c r="H134" i="1"/>
  <c r="G134" i="1"/>
  <c r="D134" i="1"/>
  <c r="C134" i="1"/>
  <c r="H133" i="1"/>
  <c r="G133" i="1"/>
  <c r="D133" i="1"/>
  <c r="C133" i="1"/>
  <c r="H132" i="1"/>
  <c r="G132" i="1"/>
  <c r="D132" i="1"/>
  <c r="C132" i="1"/>
  <c r="D131" i="1"/>
  <c r="H131" i="1" s="1"/>
  <c r="C131" i="1"/>
  <c r="C130" i="1"/>
  <c r="H129" i="1"/>
  <c r="G129" i="1"/>
  <c r="C129" i="1"/>
  <c r="H128" i="1"/>
  <c r="G128" i="1"/>
  <c r="D128" i="1"/>
  <c r="C128" i="1"/>
  <c r="H127" i="1"/>
  <c r="G127" i="1"/>
  <c r="D127" i="1"/>
  <c r="C127" i="1"/>
  <c r="H126" i="1"/>
  <c r="G126" i="1"/>
  <c r="D126" i="1"/>
  <c r="C126" i="1"/>
  <c r="H125" i="1"/>
  <c r="G125" i="1"/>
  <c r="D125" i="1"/>
  <c r="C125" i="1"/>
  <c r="H124" i="1"/>
  <c r="G124" i="1"/>
  <c r="D124" i="1"/>
  <c r="C124" i="1"/>
  <c r="D123" i="1"/>
  <c r="G123" i="1" s="1"/>
  <c r="C123" i="1"/>
  <c r="H122" i="1"/>
  <c r="G122" i="1"/>
  <c r="D122" i="1"/>
  <c r="C122"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D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6" i="9" l="1"/>
  <c r="B296" i="9" s="1"/>
  <c r="E300" i="9"/>
  <c r="B300" i="9" s="1"/>
  <c r="E303" i="9"/>
  <c r="B303" i="9" s="1"/>
  <c r="H668" i="1"/>
  <c r="H64" i="1"/>
  <c r="E30" i="9"/>
  <c r="B30" i="9" s="1"/>
  <c r="E288" i="9"/>
  <c r="B288" i="9" s="1"/>
  <c r="E293" i="9"/>
  <c r="B293" i="9" s="1"/>
  <c r="C1576" i="1"/>
  <c r="G1577" i="1"/>
  <c r="D24" i="8"/>
  <c r="C1499" i="1" s="1"/>
  <c r="H1499" i="1" s="1"/>
  <c r="D49" i="8"/>
  <c r="D43" i="8" s="1"/>
  <c r="I35" i="3" s="1"/>
  <c r="G1509" i="1"/>
  <c r="G1501" i="1"/>
  <c r="G1489" i="1"/>
  <c r="C1483" i="1"/>
  <c r="H1483" i="1" s="1"/>
  <c r="G1481" i="1"/>
  <c r="H1481" i="1"/>
  <c r="G1485" i="1"/>
  <c r="E294" i="9"/>
  <c r="B294" i="9" s="1"/>
  <c r="H1224" i="1"/>
  <c r="E27" i="9"/>
  <c r="B27" i="9" s="1"/>
  <c r="G1454" i="1"/>
  <c r="E22" i="7"/>
  <c r="I30" i="3" s="1"/>
  <c r="H1456" i="1"/>
  <c r="D5" i="7"/>
  <c r="C1453" i="1"/>
  <c r="H30" i="3"/>
  <c r="H1454" i="1"/>
  <c r="G1456" i="1"/>
  <c r="E114" i="6"/>
  <c r="I27" i="3" s="1"/>
  <c r="G1420" i="1"/>
  <c r="E33" i="9"/>
  <c r="B33" i="9" s="1"/>
  <c r="E287" i="9"/>
  <c r="B287" i="9" s="1"/>
  <c r="E32" i="9"/>
  <c r="B32" i="9" s="1"/>
  <c r="F217" i="9"/>
  <c r="B217" i="9" s="1"/>
  <c r="F215" i="9"/>
  <c r="B215" i="9" s="1"/>
  <c r="G1032" i="1"/>
  <c r="H1030" i="1"/>
  <c r="G1218" i="1"/>
  <c r="G1216" i="1"/>
  <c r="G1217" i="1"/>
  <c r="G1264" i="1"/>
  <c r="G1240" i="1"/>
  <c r="G1262" i="1"/>
  <c r="H1244" i="1"/>
  <c r="G1234" i="1"/>
  <c r="G1233" i="1"/>
  <c r="G1232" i="1"/>
  <c r="G1230" i="1"/>
  <c r="G1229" i="1"/>
  <c r="G1227" i="1"/>
  <c r="G1228" i="1"/>
  <c r="E282" i="9"/>
  <c r="B282" i="9" s="1"/>
  <c r="H1226" i="1"/>
  <c r="G1225" i="1"/>
  <c r="D1222" i="1"/>
  <c r="E237" i="5"/>
  <c r="F246" i="5"/>
  <c r="D1223" i="1"/>
  <c r="H1236" i="1"/>
  <c r="G1236" i="1"/>
  <c r="G1237" i="1"/>
  <c r="E258" i="5"/>
  <c r="D1235" i="1" s="1"/>
  <c r="F259" i="5"/>
  <c r="G1165" i="1"/>
  <c r="G1154" i="1"/>
  <c r="G1155" i="1"/>
  <c r="G1148" i="1"/>
  <c r="G1151" i="1"/>
  <c r="H1139" i="1"/>
  <c r="G997" i="1"/>
  <c r="H997" i="1"/>
  <c r="E12" i="5"/>
  <c r="D990" i="1" s="1"/>
  <c r="F19" i="5"/>
  <c r="D991" i="1"/>
  <c r="G986" i="1"/>
  <c r="H986" i="1"/>
  <c r="H404" i="1"/>
  <c r="G289" i="1"/>
  <c r="H288" i="1"/>
  <c r="E34" i="9"/>
  <c r="B34" i="9" s="1"/>
  <c r="G647" i="1"/>
  <c r="G643" i="1"/>
  <c r="G645" i="1"/>
  <c r="H413" i="1"/>
  <c r="G413" i="1"/>
  <c r="G406" i="1"/>
  <c r="G405" i="1"/>
  <c r="H412" i="1"/>
  <c r="G412" i="1"/>
  <c r="E644" i="4"/>
  <c r="D638" i="1" s="1"/>
  <c r="E643" i="4"/>
  <c r="D637" i="1" s="1"/>
  <c r="D411" i="1"/>
  <c r="F416" i="4"/>
  <c r="E273" i="9"/>
  <c r="B273" i="9" s="1"/>
  <c r="F369" i="4"/>
  <c r="G248" i="1"/>
  <c r="G255" i="1"/>
  <c r="H257" i="1"/>
  <c r="G206" i="1"/>
  <c r="H206" i="1"/>
  <c r="E196" i="4"/>
  <c r="D192" i="1" s="1"/>
  <c r="F210" i="4"/>
  <c r="G191" i="1"/>
  <c r="G189" i="1"/>
  <c r="G188" i="1"/>
  <c r="H184" i="1"/>
  <c r="G184" i="1"/>
  <c r="G187" i="1"/>
  <c r="G182" i="1"/>
  <c r="B221" i="9"/>
  <c r="G181" i="1"/>
  <c r="F220" i="9"/>
  <c r="B220" i="9" s="1"/>
  <c r="G179" i="1"/>
  <c r="F219" i="9"/>
  <c r="B219" i="9" s="1"/>
  <c r="G178" i="1"/>
  <c r="G177" i="1"/>
  <c r="G176" i="1"/>
  <c r="G175" i="1"/>
  <c r="G173" i="1"/>
  <c r="G174" i="1"/>
  <c r="G170" i="1"/>
  <c r="G169" i="1"/>
  <c r="G168" i="1"/>
  <c r="G167" i="1"/>
  <c r="G166" i="1"/>
  <c r="H164" i="1"/>
  <c r="G163" i="1"/>
  <c r="D160" i="1"/>
  <c r="H160" i="1" s="1"/>
  <c r="G162" i="1"/>
  <c r="E41" i="9"/>
  <c r="B41" i="9" s="1"/>
  <c r="H161" i="1"/>
  <c r="G160" i="1"/>
  <c r="F164" i="4"/>
  <c r="F159" i="4"/>
  <c r="F218" i="9"/>
  <c r="D149" i="1"/>
  <c r="G131" i="1"/>
  <c r="H123" i="1"/>
  <c r="E124" i="4"/>
  <c r="D120" i="1" s="1"/>
  <c r="G102" i="1"/>
  <c r="H102" i="1"/>
  <c r="G108" i="1"/>
  <c r="H113" i="1"/>
  <c r="I1446" i="1"/>
  <c r="I1456" i="1"/>
  <c r="I1463" i="1"/>
  <c r="I1473" i="1"/>
  <c r="I1478" i="1"/>
  <c r="H1540" i="1"/>
  <c r="G1540" i="1"/>
  <c r="H1560" i="1"/>
  <c r="G1560" i="1"/>
  <c r="D414" i="1"/>
  <c r="H1104" i="1"/>
  <c r="G1104" i="1"/>
  <c r="H1344" i="1"/>
  <c r="G1344" i="1"/>
  <c r="J1446" i="1"/>
  <c r="J1448" i="1"/>
  <c r="J1450" i="1"/>
  <c r="J1452" i="1"/>
  <c r="J1456" i="1"/>
  <c r="J1458" i="1"/>
  <c r="J1460" i="1"/>
  <c r="J1463" i="1"/>
  <c r="J1465" i="1"/>
  <c r="J1467" i="1"/>
  <c r="J1471" i="1"/>
  <c r="J1473" i="1"/>
  <c r="J1476" i="1"/>
  <c r="J1478" i="1"/>
  <c r="F125" i="4"/>
  <c r="D124" i="4"/>
  <c r="F169" i="4"/>
  <c r="D163" i="4"/>
  <c r="J1440" i="1"/>
  <c r="J1442" i="1"/>
  <c r="J1444" i="1"/>
  <c r="G1487" i="1"/>
  <c r="G1491" i="1"/>
  <c r="G1495" i="1"/>
  <c r="G1503" i="1"/>
  <c r="G1507" i="1"/>
  <c r="G1511" i="1"/>
  <c r="G1515" i="1"/>
  <c r="G1519" i="1"/>
  <c r="G1523" i="1"/>
  <c r="G1527" i="1"/>
  <c r="G1531" i="1"/>
  <c r="G1535" i="1"/>
  <c r="G1539" i="1"/>
  <c r="G1543" i="1"/>
  <c r="G1547" i="1"/>
  <c r="G1551" i="1"/>
  <c r="G1555" i="1"/>
  <c r="G1559" i="1"/>
  <c r="G1563" i="1"/>
  <c r="G1567" i="1"/>
  <c r="G1571" i="1"/>
  <c r="G1575" i="1"/>
  <c r="G1579" i="1"/>
  <c r="E50" i="4"/>
  <c r="D46" i="1" s="1"/>
  <c r="D82" i="4"/>
  <c r="F91" i="4"/>
  <c r="F153" i="4"/>
  <c r="D152" i="4"/>
  <c r="F525" i="4"/>
  <c r="D515" i="4"/>
  <c r="F529" i="4"/>
  <c r="F581" i="4"/>
  <c r="D580" i="4"/>
  <c r="E118" i="5"/>
  <c r="D1096" i="1" s="1"/>
  <c r="F135" i="5"/>
  <c r="D134" i="5"/>
  <c r="G291" i="9"/>
  <c r="E291" i="9" s="1"/>
  <c r="B291" i="9" s="1"/>
  <c r="D146" i="5"/>
  <c r="F149" i="5"/>
  <c r="E35" i="6"/>
  <c r="F115" i="6"/>
  <c r="D114" i="6"/>
  <c r="C19" i="1"/>
  <c r="C73" i="1"/>
  <c r="C121" i="1"/>
  <c r="C155" i="1"/>
  <c r="C165" i="1"/>
  <c r="C211" i="1"/>
  <c r="C220" i="1"/>
  <c r="C259" i="1"/>
  <c r="C269" i="1"/>
  <c r="C457" i="1"/>
  <c r="C489" i="1"/>
  <c r="C587" i="1"/>
  <c r="C1013" i="1"/>
  <c r="C1307" i="1"/>
  <c r="C1333" i="1"/>
  <c r="C1401" i="1"/>
  <c r="C1409" i="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0" i="4"/>
  <c r="F133" i="4"/>
  <c r="F188" i="4"/>
  <c r="D311" i="4"/>
  <c r="F352" i="4"/>
  <c r="D351" i="4"/>
  <c r="D363" i="4"/>
  <c r="F378" i="4"/>
  <c r="D459" i="4"/>
  <c r="E580" i="4"/>
  <c r="D574" i="1" s="1"/>
  <c r="G143" i="9"/>
  <c r="E143" i="9" s="1"/>
  <c r="B143" i="9" s="1"/>
  <c r="F603" i="4"/>
  <c r="E625" i="4"/>
  <c r="D619" i="1" s="1"/>
  <c r="F69" i="5"/>
  <c r="D68" i="5"/>
  <c r="F79" i="5"/>
  <c r="D78" i="5"/>
  <c r="G311" i="9"/>
  <c r="E311" i="9" s="1"/>
  <c r="B311" i="9" s="1"/>
  <c r="F206" i="5"/>
  <c r="D245" i="5"/>
  <c r="F250" i="5"/>
  <c r="D130" i="1"/>
  <c r="D232" i="1"/>
  <c r="D415" i="1"/>
  <c r="D454" i="1"/>
  <c r="D1047" i="1"/>
  <c r="D1048" i="1"/>
  <c r="D1183" i="1"/>
  <c r="D1184" i="1"/>
  <c r="D1299" i="1"/>
  <c r="D1304" i="1"/>
  <c r="D1408" i="1"/>
  <c r="D1416" i="1"/>
  <c r="F45" i="4"/>
  <c r="D44" i="4"/>
  <c r="F106" i="4"/>
  <c r="F134" i="4"/>
  <c r="F197" i="4"/>
  <c r="D196" i="4"/>
  <c r="F300" i="4"/>
  <c r="D299" i="4"/>
  <c r="E350" i="4"/>
  <c r="E529" i="4"/>
  <c r="F8" i="5"/>
  <c r="F13" i="5"/>
  <c r="D12" i="5"/>
  <c r="H308" i="9"/>
  <c r="E308" i="9" s="1"/>
  <c r="B308" i="9" s="1"/>
  <c r="F177" i="5"/>
  <c r="E176" i="5"/>
  <c r="D35" i="6"/>
  <c r="D42"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165" i="9"/>
  <c r="G161" i="9"/>
  <c r="E161" i="9" s="1"/>
  <c r="B161" i="9" s="1"/>
  <c r="G190" i="9"/>
  <c r="E190" i="9" s="1"/>
  <c r="B190" i="9" s="1"/>
  <c r="G166" i="9"/>
  <c r="E166" i="9" s="1"/>
  <c r="B166" i="9" s="1"/>
  <c r="G162" i="9"/>
  <c r="E162" i="9" s="1"/>
  <c r="B162" i="9" s="1"/>
  <c r="G163" i="9"/>
  <c r="E163" i="9" s="1"/>
  <c r="B163" i="9" s="1"/>
  <c r="G279" i="9"/>
  <c r="E279" i="9" s="1"/>
  <c r="B279" i="9" s="1"/>
  <c r="I10" i="9"/>
  <c r="G164" i="9"/>
  <c r="E164" i="9" s="1"/>
  <c r="B164" i="9" s="1"/>
  <c r="G189" i="9"/>
  <c r="E189" i="9" s="1"/>
  <c r="B189" i="9" s="1"/>
  <c r="H165" i="9"/>
  <c r="E290" i="9"/>
  <c r="B290" i="9" s="1"/>
  <c r="B119" i="9"/>
  <c r="B126" i="9"/>
  <c r="D7" i="4"/>
  <c r="D344" i="4"/>
  <c r="D396" i="4"/>
  <c r="D421" i="4"/>
  <c r="D567" i="4"/>
  <c r="D625" i="4"/>
  <c r="D190" i="5"/>
  <c r="D238" i="5"/>
  <c r="D258" i="5"/>
  <c r="D5" i="6"/>
  <c r="B46" i="9"/>
  <c r="B54" i="9"/>
  <c r="B62" i="9"/>
  <c r="B70" i="9"/>
  <c r="B78" i="9"/>
  <c r="B86" i="9"/>
  <c r="B94" i="9"/>
  <c r="B102" i="9"/>
  <c r="B110" i="9"/>
  <c r="F417" i="4"/>
  <c r="D472" i="4"/>
  <c r="D484" i="4"/>
  <c r="E87" i="5"/>
  <c r="D1065" i="1" s="1"/>
  <c r="F88" i="5"/>
  <c r="E22" i="9"/>
  <c r="B22" i="9" s="1"/>
  <c r="B135" i="9"/>
  <c r="B142" i="9"/>
  <c r="B152" i="9"/>
  <c r="E146" i="9"/>
  <c r="B146" i="9" s="1"/>
  <c r="B158" i="9"/>
  <c r="B218" i="9"/>
  <c r="B249" i="9"/>
  <c r="B250" i="9"/>
  <c r="F277" i="9"/>
  <c r="E286" i="9"/>
  <c r="B286" i="9" s="1"/>
  <c r="E122" i="9"/>
  <c r="B122" i="9" s="1"/>
  <c r="E130" i="9"/>
  <c r="B130" i="9" s="1"/>
  <c r="E138" i="9"/>
  <c r="B138" i="9" s="1"/>
  <c r="E157" i="9"/>
  <c r="B157" i="9" s="1"/>
  <c r="B241" i="9"/>
  <c r="B242" i="9"/>
  <c r="B283" i="9"/>
  <c r="B222" i="9"/>
  <c r="B270" i="9"/>
  <c r="E302" i="9"/>
  <c r="B302" i="9" s="1"/>
  <c r="F223" i="9"/>
  <c r="B223" i="9" s="1"/>
  <c r="B228" i="9"/>
  <c r="F231" i="9"/>
  <c r="B231" i="9" s="1"/>
  <c r="B236" i="9"/>
  <c r="F239" i="9"/>
  <c r="B239" i="9" s="1"/>
  <c r="F247" i="9"/>
  <c r="B247" i="9" s="1"/>
  <c r="F255" i="9"/>
  <c r="B255" i="9" s="1"/>
  <c r="B260" i="9"/>
  <c r="F263" i="9"/>
  <c r="B263" i="9" s="1"/>
  <c r="F271" i="9"/>
  <c r="B271" i="9" s="1"/>
  <c r="E298" i="9"/>
  <c r="B298" i="9" s="1"/>
  <c r="B304" i="9"/>
  <c r="G313" i="9" l="1"/>
  <c r="E313" i="9" s="1"/>
  <c r="B313" i="9" s="1"/>
  <c r="C1524" i="1"/>
  <c r="G1576" i="1"/>
  <c r="H1576" i="1"/>
  <c r="G1499" i="1"/>
  <c r="C1518" i="1"/>
  <c r="G1518" i="1" s="1"/>
  <c r="G1483" i="1"/>
  <c r="H19" i="9"/>
  <c r="E19" i="9" s="1"/>
  <c r="B19" i="9" s="1"/>
  <c r="D1453" i="1"/>
  <c r="H1453" i="1" s="1"/>
  <c r="E5" i="7"/>
  <c r="C1436" i="1"/>
  <c r="H29" i="3"/>
  <c r="H1223" i="1"/>
  <c r="G1223" i="1"/>
  <c r="D1214" i="1"/>
  <c r="I23" i="3"/>
  <c r="E7" i="5"/>
  <c r="I20" i="3" s="1"/>
  <c r="G991" i="1"/>
  <c r="H991" i="1"/>
  <c r="F213" i="9"/>
  <c r="B213" i="9" s="1"/>
  <c r="H637" i="1"/>
  <c r="G637" i="1"/>
  <c r="F643" i="4"/>
  <c r="H638" i="1"/>
  <c r="G638" i="1"/>
  <c r="H411" i="1"/>
  <c r="G411" i="1"/>
  <c r="E151" i="4"/>
  <c r="E289" i="4" s="1"/>
  <c r="E290" i="4" s="1"/>
  <c r="D286" i="1" s="1"/>
  <c r="H149" i="1"/>
  <c r="G149" i="1"/>
  <c r="E6" i="4"/>
  <c r="I16" i="3" s="1"/>
  <c r="C619" i="1"/>
  <c r="F625" i="4"/>
  <c r="H21" i="3"/>
  <c r="C1046" i="1"/>
  <c r="F311" i="4"/>
  <c r="C306" i="1"/>
  <c r="H1333" i="1"/>
  <c r="G1333" i="1"/>
  <c r="H489" i="1"/>
  <c r="G489" i="1"/>
  <c r="H220" i="1"/>
  <c r="G220" i="1"/>
  <c r="H121" i="1"/>
  <c r="G121" i="1"/>
  <c r="F580" i="4"/>
  <c r="C574" i="1"/>
  <c r="F515" i="4"/>
  <c r="C509" i="1"/>
  <c r="E68" i="5"/>
  <c r="F124" i="4"/>
  <c r="C120" i="1"/>
  <c r="B192" i="9"/>
  <c r="G318" i="9"/>
  <c r="E318" i="9" s="1"/>
  <c r="H24" i="3"/>
  <c r="C1299" i="1"/>
  <c r="F5" i="6"/>
  <c r="D141" i="6"/>
  <c r="H1416" i="1"/>
  <c r="G1416" i="1"/>
  <c r="H1184" i="1"/>
  <c r="G1184" i="1"/>
  <c r="H454" i="1"/>
  <c r="G454" i="1"/>
  <c r="F472" i="4"/>
  <c r="C466" i="1"/>
  <c r="C1235" i="1"/>
  <c r="F258" i="5"/>
  <c r="F567" i="4"/>
  <c r="C561" i="1"/>
  <c r="D6" i="4"/>
  <c r="F7" i="4"/>
  <c r="C3" i="1"/>
  <c r="E165" i="9"/>
  <c r="B165" i="9" s="1"/>
  <c r="F35" i="6"/>
  <c r="H25" i="3"/>
  <c r="C1329" i="1"/>
  <c r="F12" i="5"/>
  <c r="C990" i="1"/>
  <c r="D7" i="5"/>
  <c r="E528" i="4"/>
  <c r="D523" i="1"/>
  <c r="F196" i="4"/>
  <c r="C192" i="1"/>
  <c r="F44" i="4"/>
  <c r="C40" i="1"/>
  <c r="H1183" i="1"/>
  <c r="G1183" i="1"/>
  <c r="F363" i="4"/>
  <c r="C358" i="1"/>
  <c r="H1307" i="1"/>
  <c r="G1307" i="1"/>
  <c r="H457" i="1"/>
  <c r="G457" i="1"/>
  <c r="G211" i="1"/>
  <c r="H211" i="1"/>
  <c r="H73" i="1"/>
  <c r="G73" i="1"/>
  <c r="D1329" i="1"/>
  <c r="I25" i="3"/>
  <c r="F134" i="5"/>
  <c r="C1112" i="1"/>
  <c r="H1518" i="1"/>
  <c r="C159" i="1"/>
  <c r="F163" i="4"/>
  <c r="C339" i="1"/>
  <c r="F344" i="4"/>
  <c r="D237" i="5"/>
  <c r="C1215" i="1"/>
  <c r="F238" i="5"/>
  <c r="D420" i="4"/>
  <c r="C415" i="1"/>
  <c r="F421" i="4"/>
  <c r="D1153" i="1"/>
  <c r="E175" i="5"/>
  <c r="D1152" i="1" s="1"/>
  <c r="I22" i="3"/>
  <c r="E408" i="4"/>
  <c r="D403" i="1" s="1"/>
  <c r="D345" i="1"/>
  <c r="H1304" i="1"/>
  <c r="G1304" i="1"/>
  <c r="H1048" i="1"/>
  <c r="G1048" i="1"/>
  <c r="H232" i="1"/>
  <c r="G232" i="1"/>
  <c r="F78" i="5"/>
  <c r="C1056" i="1"/>
  <c r="F351" i="4"/>
  <c r="D350" i="4"/>
  <c r="C346" i="1"/>
  <c r="H1409" i="1"/>
  <c r="G1409" i="1"/>
  <c r="H1013" i="1"/>
  <c r="G1013" i="1"/>
  <c r="H269" i="1"/>
  <c r="G269" i="1"/>
  <c r="H165" i="1"/>
  <c r="G165" i="1"/>
  <c r="H19" i="1"/>
  <c r="G19" i="1"/>
  <c r="D528" i="4"/>
  <c r="E407" i="4"/>
  <c r="D402" i="1" s="1"/>
  <c r="F82" i="4"/>
  <c r="C78" i="1"/>
  <c r="F484" i="4"/>
  <c r="C478" i="1"/>
  <c r="H1065" i="1"/>
  <c r="G1065" i="1"/>
  <c r="G310" i="9"/>
  <c r="E310" i="9" s="1"/>
  <c r="B310" i="9" s="1"/>
  <c r="D176" i="5"/>
  <c r="F190" i="5"/>
  <c r="C1167" i="1"/>
  <c r="C391" i="1"/>
  <c r="F396" i="4"/>
  <c r="K1451" i="9"/>
  <c r="G314" i="9"/>
  <c r="E314" i="9" s="1"/>
  <c r="B314" i="9" s="1"/>
  <c r="I34" i="3"/>
  <c r="C1517" i="1"/>
  <c r="F299" i="4"/>
  <c r="D298" i="4"/>
  <c r="C294" i="1"/>
  <c r="H1524" i="1"/>
  <c r="G1524" i="1"/>
  <c r="H1047" i="1"/>
  <c r="G1047" i="1"/>
  <c r="G130" i="1"/>
  <c r="H130" i="1"/>
  <c r="F245" i="5"/>
  <c r="C1222" i="1"/>
  <c r="F459" i="4"/>
  <c r="C453" i="1"/>
  <c r="F50" i="4"/>
  <c r="C46" i="1"/>
  <c r="H1401" i="1"/>
  <c r="G1401" i="1"/>
  <c r="H587" i="1"/>
  <c r="G587" i="1"/>
  <c r="G259" i="1"/>
  <c r="H259" i="1"/>
  <c r="G155" i="1"/>
  <c r="H155" i="1"/>
  <c r="F114" i="6"/>
  <c r="H27" i="3"/>
  <c r="C1408" i="1"/>
  <c r="F146" i="5"/>
  <c r="C1124" i="1"/>
  <c r="H1096" i="1"/>
  <c r="G1096" i="1"/>
  <c r="G21" i="9"/>
  <c r="F152" i="4"/>
  <c r="D151" i="4"/>
  <c r="H21" i="9"/>
  <c r="C148" i="1"/>
  <c r="E141" i="6"/>
  <c r="D2" i="1" l="1"/>
  <c r="E412" i="4"/>
  <c r="G1453" i="1"/>
  <c r="I29" i="3"/>
  <c r="D1436" i="1"/>
  <c r="G316" i="9"/>
  <c r="E316" i="9" s="1"/>
  <c r="D985" i="1"/>
  <c r="I17" i="3"/>
  <c r="D147" i="1"/>
  <c r="E21" i="9"/>
  <c r="B21" i="9" s="1"/>
  <c r="G358" i="1"/>
  <c r="H358" i="1"/>
  <c r="G40" i="1"/>
  <c r="H40" i="1"/>
  <c r="H561" i="1"/>
  <c r="G561" i="1"/>
  <c r="H466" i="1"/>
  <c r="G466" i="1"/>
  <c r="F141" i="6"/>
  <c r="H28" i="3"/>
  <c r="C1435" i="1"/>
  <c r="D1046" i="1"/>
  <c r="H1046" i="1" s="1"/>
  <c r="I21" i="3"/>
  <c r="E639" i="4"/>
  <c r="D407" i="1"/>
  <c r="H78" i="1"/>
  <c r="G78" i="1"/>
  <c r="F420" i="4"/>
  <c r="D635" i="4"/>
  <c r="C414" i="1"/>
  <c r="G453" i="1"/>
  <c r="H453" i="1"/>
  <c r="D175" i="5"/>
  <c r="H22" i="3"/>
  <c r="F176" i="5"/>
  <c r="C1153" i="1"/>
  <c r="H192" i="1"/>
  <c r="G192" i="1"/>
  <c r="H1299" i="1"/>
  <c r="G1299" i="1"/>
  <c r="G120" i="1"/>
  <c r="H120" i="1"/>
  <c r="G148" i="1"/>
  <c r="H148" i="1"/>
  <c r="H46" i="1"/>
  <c r="G46" i="1"/>
  <c r="H1222" i="1"/>
  <c r="G1222" i="1"/>
  <c r="H294" i="1"/>
  <c r="G294" i="1"/>
  <c r="H1167" i="1"/>
  <c r="G1167" i="1"/>
  <c r="D636" i="4"/>
  <c r="F528" i="4"/>
  <c r="C522" i="1"/>
  <c r="C345" i="1"/>
  <c r="D408" i="4"/>
  <c r="F350" i="4"/>
  <c r="H415" i="1"/>
  <c r="G415" i="1"/>
  <c r="F237" i="5"/>
  <c r="H23" i="3"/>
  <c r="C1214" i="1"/>
  <c r="H1112" i="1"/>
  <c r="G1112" i="1"/>
  <c r="H523" i="1"/>
  <c r="G523" i="1"/>
  <c r="E317" i="9"/>
  <c r="B318" i="9"/>
  <c r="H1408" i="1"/>
  <c r="G1408" i="1"/>
  <c r="D407" i="4"/>
  <c r="C293" i="1"/>
  <c r="F298" i="4"/>
  <c r="E6" i="5"/>
  <c r="H159" i="1"/>
  <c r="G159" i="1"/>
  <c r="D522" i="1"/>
  <c r="E636" i="4"/>
  <c r="D630" i="1" s="1"/>
  <c r="E635" i="4"/>
  <c r="D629" i="1" s="1"/>
  <c r="H1329" i="1"/>
  <c r="G1329" i="1"/>
  <c r="H3" i="1"/>
  <c r="G3" i="1"/>
  <c r="H509" i="1"/>
  <c r="G509" i="1"/>
  <c r="H306" i="1"/>
  <c r="G306" i="1"/>
  <c r="F68" i="5"/>
  <c r="E291" i="4"/>
  <c r="D287" i="1" s="1"/>
  <c r="E413" i="4"/>
  <c r="D285" i="1"/>
  <c r="F151" i="4"/>
  <c r="H17" i="3"/>
  <c r="C147" i="1"/>
  <c r="D289" i="4"/>
  <c r="G1517" i="1"/>
  <c r="H1517" i="1"/>
  <c r="H11" i="3"/>
  <c r="G478" i="1"/>
  <c r="H478" i="1"/>
  <c r="H1056" i="1"/>
  <c r="G1056" i="1"/>
  <c r="F7" i="5"/>
  <c r="D6" i="5"/>
  <c r="H20" i="3"/>
  <c r="C985" i="1"/>
  <c r="I28" i="3"/>
  <c r="D1435" i="1"/>
  <c r="H9" i="3" s="1"/>
  <c r="H1124" i="1"/>
  <c r="G1124" i="1"/>
  <c r="H391" i="1"/>
  <c r="G391" i="1"/>
  <c r="H346" i="1"/>
  <c r="G346" i="1"/>
  <c r="H1215" i="1"/>
  <c r="G1215" i="1"/>
  <c r="H339" i="1"/>
  <c r="G339" i="1"/>
  <c r="H990" i="1"/>
  <c r="G990" i="1"/>
  <c r="D290" i="4"/>
  <c r="D412" i="4"/>
  <c r="F6" i="4"/>
  <c r="H16" i="3"/>
  <c r="C2" i="1"/>
  <c r="H1235" i="1"/>
  <c r="G1235" i="1"/>
  <c r="E312" i="9"/>
  <c r="G574" i="1"/>
  <c r="H574" i="1"/>
  <c r="G619" i="1"/>
  <c r="H619" i="1"/>
  <c r="E414" i="4" l="1"/>
  <c r="D409" i="1" s="1"/>
  <c r="G1436" i="1"/>
  <c r="H1436" i="1"/>
  <c r="B316" i="9"/>
  <c r="E315" i="9"/>
  <c r="I10" i="3" s="1"/>
  <c r="G1046" i="1"/>
  <c r="K3" i="9"/>
  <c r="I9" i="3"/>
  <c r="F635" i="4"/>
  <c r="C629" i="1"/>
  <c r="G285" i="9"/>
  <c r="E285" i="9" s="1"/>
  <c r="B285" i="9" s="1"/>
  <c r="G278" i="9"/>
  <c r="F6" i="5"/>
  <c r="C984" i="1"/>
  <c r="G293" i="1"/>
  <c r="H293" i="1"/>
  <c r="F408" i="4"/>
  <c r="C403" i="1"/>
  <c r="F636" i="4"/>
  <c r="C630" i="1"/>
  <c r="H1153" i="1"/>
  <c r="G1153" i="1"/>
  <c r="H1435" i="1"/>
  <c r="G1435" i="1"/>
  <c r="F175" i="5"/>
  <c r="C1152" i="1"/>
  <c r="D639" i="4"/>
  <c r="D414" i="4"/>
  <c r="C407" i="1"/>
  <c r="F412" i="4"/>
  <c r="D291" i="4"/>
  <c r="F289" i="4"/>
  <c r="D413" i="4"/>
  <c r="C285" i="1"/>
  <c r="F407" i="4"/>
  <c r="C402" i="1"/>
  <c r="H345" i="1"/>
  <c r="G345" i="1"/>
  <c r="D633" i="1"/>
  <c r="H2" i="1"/>
  <c r="G2" i="1"/>
  <c r="F290" i="4"/>
  <c r="C286" i="1"/>
  <c r="H985" i="1"/>
  <c r="G985" i="1"/>
  <c r="N3" i="9"/>
  <c r="I11" i="3"/>
  <c r="H147" i="1"/>
  <c r="G147" i="1"/>
  <c r="E415" i="4"/>
  <c r="D410" i="1" s="1"/>
  <c r="D408" i="1"/>
  <c r="E640" i="4"/>
  <c r="H278" i="9"/>
  <c r="D984" i="1"/>
  <c r="H1214" i="1"/>
  <c r="G1214" i="1"/>
  <c r="G522" i="1"/>
  <c r="H522" i="1"/>
  <c r="G414" i="1"/>
  <c r="H414" i="1"/>
  <c r="D640" i="4" l="1"/>
  <c r="D415" i="4"/>
  <c r="F413" i="4"/>
  <c r="C408" i="1"/>
  <c r="G407" i="1"/>
  <c r="H407" i="1"/>
  <c r="E642" i="4"/>
  <c r="D634" i="1"/>
  <c r="H285" i="1"/>
  <c r="G285" i="1"/>
  <c r="H1152" i="1"/>
  <c r="G1152" i="1"/>
  <c r="H403" i="1"/>
  <c r="G403" i="1"/>
  <c r="H984" i="1"/>
  <c r="H8" i="3"/>
  <c r="G984" i="1"/>
  <c r="H629" i="1"/>
  <c r="G629" i="1"/>
  <c r="H286" i="1"/>
  <c r="G286" i="1"/>
  <c r="G402" i="1"/>
  <c r="H402" i="1"/>
  <c r="F414" i="4"/>
  <c r="C409" i="1"/>
  <c r="G630" i="1"/>
  <c r="H630" i="1"/>
  <c r="E278" i="9"/>
  <c r="E641" i="4"/>
  <c r="F291" i="4"/>
  <c r="C287" i="1"/>
  <c r="D641" i="4"/>
  <c r="F639" i="4"/>
  <c r="C633" i="1"/>
  <c r="M3" i="9" l="1"/>
  <c r="H633" i="1"/>
  <c r="G633" i="1"/>
  <c r="H287" i="1"/>
  <c r="G287" i="1"/>
  <c r="E646" i="4"/>
  <c r="D636" i="1"/>
  <c r="F415" i="4"/>
  <c r="C410" i="1"/>
  <c r="E277" i="9"/>
  <c r="I8" i="3" s="1"/>
  <c r="B278" i="9"/>
  <c r="H408" i="1"/>
  <c r="G408" i="1"/>
  <c r="D645" i="4"/>
  <c r="C635" i="1"/>
  <c r="F641" i="4"/>
  <c r="E645" i="4"/>
  <c r="D635" i="1"/>
  <c r="G409" i="1"/>
  <c r="H409" i="1"/>
  <c r="D642" i="4"/>
  <c r="F640" i="4"/>
  <c r="C634" i="1"/>
  <c r="H18" i="3" l="1"/>
  <c r="C639" i="1"/>
  <c r="F645" i="4"/>
  <c r="D640" i="1"/>
  <c r="I19" i="3"/>
  <c r="D639" i="1"/>
  <c r="I18" i="3"/>
  <c r="F642" i="4"/>
  <c r="D646" i="4"/>
  <c r="C636" i="1"/>
  <c r="G276" i="9"/>
  <c r="E276" i="9" s="1"/>
  <c r="B276" i="9" s="1"/>
  <c r="H410" i="1"/>
  <c r="G410" i="1"/>
  <c r="G634" i="1"/>
  <c r="H634" i="1"/>
  <c r="H635" i="1"/>
  <c r="G635" i="1"/>
  <c r="H639" i="1" l="1"/>
  <c r="G639" i="1"/>
  <c r="G636" i="1"/>
  <c r="H636" i="1"/>
  <c r="H7" i="3"/>
  <c r="F646" i="4"/>
  <c r="H19" i="3"/>
  <c r="C640" i="1"/>
  <c r="G640" i="1" l="1"/>
  <c r="H640" i="1"/>
  <c r="J3" i="9"/>
  <c r="G274" i="9" l="1"/>
  <c r="M272" i="9"/>
  <c r="H274" i="9"/>
  <c r="L272" i="9"/>
  <c r="H18" i="9"/>
  <c r="G18" i="9"/>
  <c r="H17" i="9"/>
  <c r="L16" i="9"/>
  <c r="M15" i="9"/>
  <c r="G17" i="9"/>
  <c r="G16" i="9"/>
  <c r="L15" i="9"/>
  <c r="H15" i="9"/>
  <c r="I17" i="9"/>
  <c r="M16" i="9"/>
  <c r="J11" i="9"/>
  <c r="I7" i="9"/>
  <c r="J10" i="9"/>
  <c r="I6" i="9"/>
  <c r="I13" i="9"/>
  <c r="J8" i="9"/>
  <c r="J13" i="9"/>
  <c r="J7" i="9"/>
  <c r="K13" i="9"/>
  <c r="H16" i="9"/>
  <c r="K5" i="9"/>
  <c r="K8" i="9"/>
  <c r="J9" i="9"/>
  <c r="G15" i="9"/>
  <c r="E15" i="9" s="1"/>
  <c r="J12" i="9"/>
  <c r="K7" i="9"/>
  <c r="I12" i="9"/>
  <c r="K10" i="9"/>
  <c r="J6" i="9"/>
  <c r="I8" i="9"/>
  <c r="K11" i="9"/>
  <c r="I5" i="9"/>
  <c r="I11" i="9"/>
  <c r="K6" i="9"/>
  <c r="K9" i="9"/>
  <c r="J5" i="9"/>
  <c r="K12" i="9"/>
  <c r="I9" i="9"/>
  <c r="J17" i="9"/>
  <c r="E12" i="9" l="1"/>
  <c r="B12" i="9" s="1"/>
  <c r="F272" i="9"/>
  <c r="B272" i="9" s="1"/>
  <c r="E5" i="9"/>
  <c r="B5" i="9" s="1"/>
  <c r="E7" i="9"/>
  <c r="B7" i="9" s="1"/>
  <c r="E274" i="9"/>
  <c r="B274" i="9" s="1"/>
  <c r="E13" i="9"/>
  <c r="B13" i="9" s="1"/>
  <c r="F15" i="9"/>
  <c r="F16" i="9"/>
  <c r="E9" i="9"/>
  <c r="B9" i="9" s="1"/>
  <c r="E8" i="9"/>
  <c r="B8" i="9" s="1"/>
  <c r="E6" i="9"/>
  <c r="B6" i="9" s="1"/>
  <c r="E16" i="9"/>
  <c r="E11" i="9"/>
  <c r="B11" i="9" s="1"/>
  <c r="E10" i="9"/>
  <c r="B10" i="9" s="1"/>
  <c r="E17" i="9"/>
  <c r="B17" i="9" s="1"/>
  <c r="E18" i="9"/>
  <c r="B18" i="9" s="1"/>
  <c r="F20" i="9" l="1"/>
  <c r="E20" i="9"/>
  <c r="I7" i="3" s="1"/>
  <c r="B16" i="9"/>
  <c r="F14"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<sst xmlns="http://schemas.openxmlformats.org/spreadsheetml/2006/main" count="4374" uniqueCount="3426">
  <si>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</si>
  <si>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</si>
  <si>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</si>
  <si>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</si>
  <si>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</si>
  <si>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</si>
  <si>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</si>
  <si>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</si>
  <si>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</si>
  <si>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</si>
  <si>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</si>
  <si>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</si>
  <si>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</si>
  <si>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</si>
  <si>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</si>
  <si>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</si>
  <si>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</si>
  <si>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</si>
  <si>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</si>
  <si>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</si>
  <si>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</si>
  <si>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</si>
  <si>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</si>
  <si>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</si>
  <si>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</si>
  <si>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</si>
  <si>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</si>
  <si>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</si>
  <si>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</si>
  <si>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</si>
  <si>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</si>
  <si>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MATE LOVRAKA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</si>
  <si>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</si>
  <si>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</si>
  <si>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</si>
  <si>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</si>
  <si>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</si>
  <si>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</si>
  <si>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</si>
  <si>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</si>
  <si>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</si>
  <si>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</si>
  <si>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</si>
  <si>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</si>
  <si>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</si>
  <si>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</si>
  <si>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</si>
  <si>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</si>
  <si>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</si>
  <si>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9587 - OSNOVNA ŠKOLA MATE LOVRAKA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</si>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</sst>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723712.23</v>
      </c>
      <c r="D2" s="6">
        <f>'PR-RAS'!E6</f>
        <v>1308670.6499999999</v>
      </c>
      <c r="E2" s="6">
        <v>0</v>
      </c>
      <c r="F2" s="6">
        <v>0</v>
      </c>
      <c r="G2" s="7">
        <f t="shared" ref="G2:G264" si="0">(B2/1000)*(C2*1+D2*2)</f>
        <v>3341.0535299999997</v>
      </c>
      <c r="H2" s="7">
        <f t="shared" ref="H2:H26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661123.4</v>
      </c>
      <c r="D46" s="1">
        <f>'PR-RAS'!E50</f>
        <v>1227388.3400000001</v>
      </c>
      <c r="E46" s="1">
        <v>0</v>
      </c>
      <c r="F46" s="1">
        <v>0</v>
      </c>
      <c r="G46" s="2">
        <f t="shared" si="0"/>
        <v>140215.5036</v>
      </c>
      <c r="H46" s="2">
        <f t="shared" si="1"/>
        <v>0.7400000001071021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661123.4</v>
      </c>
      <c r="D64" s="1">
        <f>'PR-RAS'!E68</f>
        <v>1225576.3400000001</v>
      </c>
      <c r="E64" s="1">
        <v>0</v>
      </c>
      <c r="F64" s="1">
        <v>0</v>
      </c>
      <c r="G64" s="2">
        <f t="shared" si="0"/>
        <v>196073.39304</v>
      </c>
      <c r="H64" s="2">
        <f t="shared" si="1"/>
        <v>0.7400000001071021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655495.17000000004</v>
      </c>
      <c r="D65" s="1">
        <f>'PR-RAS'!E69</f>
        <v>1073713.0900000001</v>
      </c>
      <c r="E65" s="1">
        <v>0</v>
      </c>
      <c r="F65" s="1">
        <v>0</v>
      </c>
      <c r="G65" s="2">
        <f t="shared" si="0"/>
        <v>179386.9664</v>
      </c>
      <c r="H65" s="2">
        <f t="shared" si="1"/>
        <v>0.26000000012572855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5628.23</v>
      </c>
      <c r="D66" s="1">
        <f>'PR-RAS'!E70</f>
        <v>151863.25</v>
      </c>
      <c r="E66" s="1">
        <v>0</v>
      </c>
      <c r="F66" s="1">
        <v>0</v>
      </c>
      <c r="G66" s="2">
        <f t="shared" si="0"/>
        <v>20108.05745</v>
      </c>
      <c r="H66" s="2">
        <f t="shared" si="1"/>
        <v>0.47999999999956344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1812</v>
      </c>
      <c r="E70" s="1">
        <v>0</v>
      </c>
      <c r="F70" s="1">
        <v>0</v>
      </c>
      <c r="G70" s="2">
        <f t="shared" si="0"/>
        <v>250.05600000000001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1812</v>
      </c>
      <c r="E71" s="1">
        <v>0</v>
      </c>
      <c r="F71" s="1">
        <v>0</v>
      </c>
      <c r="G71" s="2">
        <f t="shared" si="0"/>
        <v>253.68000000000004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455.18</v>
      </c>
      <c r="D102" s="1">
        <f>'PR-RAS'!E106</f>
        <v>899.92</v>
      </c>
      <c r="E102" s="1">
        <v>0</v>
      </c>
      <c r="F102" s="1">
        <v>0</v>
      </c>
      <c r="G102" s="2">
        <f t="shared" si="0"/>
        <v>227.75702000000001</v>
      </c>
      <c r="H102" s="2">
        <f t="shared" si="1"/>
        <v>0.26000000000004775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455.18</v>
      </c>
      <c r="D108" s="1">
        <f>'PR-RAS'!E112</f>
        <v>899.92</v>
      </c>
      <c r="E108" s="1">
        <v>0</v>
      </c>
      <c r="F108" s="1">
        <v>0</v>
      </c>
      <c r="G108" s="2">
        <f t="shared" si="0"/>
        <v>241.28713999999999</v>
      </c>
      <c r="H108" s="2">
        <f t="shared" si="1"/>
        <v>0.26000000000004775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455.18</v>
      </c>
      <c r="D113" s="1">
        <f>'PR-RAS'!E117</f>
        <v>899.92</v>
      </c>
      <c r="E113" s="1">
        <v>0</v>
      </c>
      <c r="F113" s="1">
        <v>0</v>
      </c>
      <c r="G113" s="2">
        <f t="shared" si="0"/>
        <v>252.56224</v>
      </c>
      <c r="H113" s="2">
        <f t="shared" si="1"/>
        <v>0.26000000000004775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3839.95</v>
      </c>
      <c r="D120" s="1">
        <f>'PR-RAS'!E124</f>
        <v>3519.76</v>
      </c>
      <c r="E120" s="1">
        <v>0</v>
      </c>
      <c r="F120" s="1">
        <v>0</v>
      </c>
      <c r="G120" s="2">
        <f t="shared" si="0"/>
        <v>1294.6569300000001</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3094.95</v>
      </c>
      <c r="D121" s="1">
        <f>'PR-RAS'!E125</f>
        <v>3519.76</v>
      </c>
      <c r="E121" s="1">
        <v>0</v>
      </c>
      <c r="F121" s="1">
        <v>0</v>
      </c>
      <c r="G121" s="2">
        <f t="shared" si="0"/>
        <v>1216.1364000000001</v>
      </c>
      <c r="H121" s="2">
        <f t="shared" si="1"/>
        <v>0.28999999999996362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3094.95</v>
      </c>
      <c r="D123" s="1">
        <f>'PR-RAS'!E127</f>
        <v>3519.76</v>
      </c>
      <c r="E123" s="1">
        <v>0</v>
      </c>
      <c r="F123" s="1">
        <v>0</v>
      </c>
      <c r="G123" s="2">
        <f t="shared" si="0"/>
        <v>1236.40534</v>
      </c>
      <c r="H123" s="2">
        <f t="shared" si="1"/>
        <v>0.28999999999996362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745</v>
      </c>
      <c r="D124" s="1">
        <f>'PR-RAS'!E128</f>
        <v>0</v>
      </c>
      <c r="E124" s="1">
        <v>0</v>
      </c>
      <c r="F124" s="1">
        <v>0</v>
      </c>
      <c r="G124" s="2">
        <f t="shared" si="0"/>
        <v>91.635000000000005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745</v>
      </c>
      <c r="D125" s="1">
        <f>'PR-RAS'!E129</f>
        <v>0</v>
      </c>
      <c r="E125" s="1">
        <v>0</v>
      </c>
      <c r="F125" s="1">
        <v>0</v>
      </c>
      <c r="G125" s="2">
        <f t="shared" si="0"/>
        <v>92.38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58293.7</v>
      </c>
      <c r="D129" s="1">
        <f>'PR-RAS'!E133</f>
        <v>76862.63</v>
      </c>
      <c r="E129" s="1">
        <v>0</v>
      </c>
      <c r="F129" s="1">
        <v>0</v>
      </c>
      <c r="G129" s="2">
        <f t="shared" si="0"/>
        <v>27138.426880000003</v>
      </c>
      <c r="H129" s="2">
        <f t="shared" si="1"/>
        <v>0.66999999999825377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58293.7</v>
      </c>
      <c r="D130" s="1">
        <f>'PR-RAS'!E134</f>
        <v>76862.63</v>
      </c>
      <c r="E130" s="1">
        <v>0</v>
      </c>
      <c r="F130" s="1">
        <v>0</v>
      </c>
      <c r="G130" s="2">
        <f t="shared" si="0"/>
        <v>27350.445840000004</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56920.39</v>
      </c>
      <c r="D131" s="1">
        <f>'PR-RAS'!E135</f>
        <v>75475.14</v>
      </c>
      <c r="E131" s="1">
        <v>0</v>
      </c>
      <c r="F131" s="1">
        <v>0</v>
      </c>
      <c r="G131" s="2">
        <f t="shared" si="0"/>
        <v>27023.187099999999</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1373.31</v>
      </c>
      <c r="D132" s="1">
        <f>'PR-RAS'!E136</f>
        <v>1387.49</v>
      </c>
      <c r="E132" s="1">
        <v>0</v>
      </c>
      <c r="F132" s="1">
        <v>0</v>
      </c>
      <c r="G132" s="2">
        <f t="shared" si="0"/>
        <v>543.42599000000007</v>
      </c>
      <c r="H132" s="2">
        <f t="shared" si="1"/>
        <v>0.79999999999995453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680390.57</v>
      </c>
      <c r="D147" s="1">
        <f>'PR-RAS'!E151</f>
        <v>1144795.2000000002</v>
      </c>
      <c r="E147" s="1">
        <v>0</v>
      </c>
      <c r="F147" s="1">
        <v>0</v>
      </c>
      <c r="G147" s="2">
        <f t="shared" si="0"/>
        <v>433617.22162000003</v>
      </c>
      <c r="H147" s="2">
        <f t="shared" si="1"/>
        <v>0.63000000023748726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553950.00999999989</v>
      </c>
      <c r="D148" s="1">
        <f>'PR-RAS'!E152</f>
        <v>860553.12</v>
      </c>
      <c r="E148" s="1">
        <v>0</v>
      </c>
      <c r="F148" s="1">
        <v>0</v>
      </c>
      <c r="G148" s="2">
        <f t="shared" si="0"/>
        <v>334433.26874999999</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451901.61999999994</v>
      </c>
      <c r="D149" s="1">
        <f>'PR-RAS'!E153</f>
        <v>716979.67</v>
      </c>
      <c r="E149" s="1">
        <v>0</v>
      </c>
      <c r="F149" s="1">
        <v>0</v>
      </c>
      <c r="G149" s="2">
        <f t="shared" si="0"/>
        <v>279107.42207999999</v>
      </c>
      <c r="H149" s="2">
        <f t="shared" si="1"/>
        <v>0.71000000002095476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443491.16</v>
      </c>
      <c r="D150" s="1">
        <f>'PR-RAS'!E154</f>
        <v>705023.84</v>
      </c>
      <c r="E150" s="1">
        <v>0</v>
      </c>
      <c r="F150" s="1">
        <v>0</v>
      </c>
      <c r="G150" s="2">
        <f t="shared" si="0"/>
        <v>276177.28715999995</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4525.7299999999996</v>
      </c>
      <c r="D152" s="1">
        <f>'PR-RAS'!E156</f>
        <v>6967.53</v>
      </c>
      <c r="E152" s="1">
        <v>0</v>
      </c>
      <c r="F152" s="1">
        <v>0</v>
      </c>
      <c r="G152" s="2">
        <f t="shared" si="0"/>
        <v>2787.5792900000001</v>
      </c>
      <c r="H152" s="2">
        <f t="shared" si="1"/>
        <v>0.74000000000069122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3884.73</v>
      </c>
      <c r="D153" s="1">
        <f>'PR-RAS'!E157</f>
        <v>4988.3</v>
      </c>
      <c r="E153" s="1">
        <v>0</v>
      </c>
      <c r="F153" s="1">
        <v>0</v>
      </c>
      <c r="G153" s="2">
        <f t="shared" si="0"/>
        <v>2106.9221600000001</v>
      </c>
      <c r="H153" s="2">
        <f t="shared" si="1"/>
        <v>0.57000000000016371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27664.49</v>
      </c>
      <c r="D154" s="1">
        <f>'PR-RAS'!E158</f>
        <v>28290.57</v>
      </c>
      <c r="E154" s="1">
        <v>0</v>
      </c>
      <c r="F154" s="1">
        <v>0</v>
      </c>
      <c r="G154" s="2">
        <f t="shared" si="0"/>
        <v>12889.581390000001</v>
      </c>
      <c r="H154" s="2">
        <f t="shared" si="1"/>
        <v>0.92000000000189175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74383.899999999994</v>
      </c>
      <c r="D155" s="1">
        <f>'PR-RAS'!E159</f>
        <v>115282.88</v>
      </c>
      <c r="E155" s="1">
        <v>0</v>
      </c>
      <c r="F155" s="1">
        <v>0</v>
      </c>
      <c r="G155" s="2">
        <f t="shared" si="0"/>
        <v>46962.247640000001</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74352.61</v>
      </c>
      <c r="D157" s="1">
        <f>'PR-RAS'!E161</f>
        <v>115282.88</v>
      </c>
      <c r="E157" s="1">
        <v>0</v>
      </c>
      <c r="F157" s="1">
        <v>0</v>
      </c>
      <c r="G157" s="2">
        <f t="shared" si="0"/>
        <v>47567.265719999996</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31.29</v>
      </c>
      <c r="D158" s="1">
        <f>'PR-RAS'!E162</f>
        <v>0</v>
      </c>
      <c r="E158" s="1">
        <v>0</v>
      </c>
      <c r="F158" s="1">
        <v>0</v>
      </c>
      <c r="G158" s="2">
        <f t="shared" si="0"/>
        <v>4.9125300000000003</v>
      </c>
      <c r="H158" s="2">
        <f t="shared" si="1"/>
        <v>0.28999999999999915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115710.93000000001</v>
      </c>
      <c r="D159" s="1">
        <f>'PR-RAS'!E163</f>
        <v>267848</v>
      </c>
      <c r="E159" s="1">
        <v>0</v>
      </c>
      <c r="F159" s="1">
        <v>0</v>
      </c>
      <c r="G159" s="2">
        <f t="shared" si="0"/>
        <v>102922.29494000001</v>
      </c>
      <c r="H159" s="2">
        <f t="shared" si="1"/>
        <v>6.9999999992433004E-2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35431.85</v>
      </c>
      <c r="D160" s="1">
        <f>'PR-RAS'!E164</f>
        <v>39822.050000000003</v>
      </c>
      <c r="E160" s="1">
        <v>0</v>
      </c>
      <c r="F160" s="1">
        <v>0</v>
      </c>
      <c r="G160" s="2">
        <f t="shared" si="0"/>
        <v>18297.076050000003</v>
      </c>
      <c r="H160" s="2">
        <f t="shared" si="1"/>
        <v>0.20000000000436557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1859.73</v>
      </c>
      <c r="D161" s="1">
        <f>'PR-RAS'!E165</f>
        <v>3176.8</v>
      </c>
      <c r="E161" s="1">
        <v>0</v>
      </c>
      <c r="F161" s="1">
        <v>0</v>
      </c>
      <c r="G161" s="2">
        <f t="shared" si="0"/>
        <v>1314.1328000000001</v>
      </c>
      <c r="H161" s="2">
        <f t="shared" si="1"/>
        <v>0.46999999999979991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27545.23</v>
      </c>
      <c r="D162" s="1">
        <f>'PR-RAS'!E166</f>
        <v>34878.449999999997</v>
      </c>
      <c r="E162" s="1">
        <v>0</v>
      </c>
      <c r="F162" s="1">
        <v>0</v>
      </c>
      <c r="G162" s="2">
        <f t="shared" si="0"/>
        <v>15665.642929999998</v>
      </c>
      <c r="H162" s="2">
        <f t="shared" si="1"/>
        <v>0.67999999999665306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5443.55</v>
      </c>
      <c r="D163" s="1">
        <f>'PR-RAS'!E167</f>
        <v>858.68</v>
      </c>
      <c r="E163" s="1">
        <v>0</v>
      </c>
      <c r="F163" s="1">
        <v>0</v>
      </c>
      <c r="G163" s="2">
        <f t="shared" si="0"/>
        <v>1160.0674200000001</v>
      </c>
      <c r="H163" s="2">
        <f t="shared" si="1"/>
        <v>0.76999999999986812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583.34</v>
      </c>
      <c r="D164" s="1">
        <f>'PR-RAS'!E168</f>
        <v>908.12</v>
      </c>
      <c r="E164" s="1">
        <v>0</v>
      </c>
      <c r="F164" s="1">
        <v>0</v>
      </c>
      <c r="G164" s="2">
        <f t="shared" si="0"/>
        <v>391.13154000000003</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55075.119999999995</v>
      </c>
      <c r="D165" s="1">
        <f>'PR-RAS'!E169</f>
        <v>81608.489999999991</v>
      </c>
      <c r="E165" s="1">
        <v>0</v>
      </c>
      <c r="F165" s="1">
        <v>0</v>
      </c>
      <c r="G165" s="2">
        <f t="shared" si="0"/>
        <v>35799.904399999999</v>
      </c>
      <c r="H165" s="2">
        <f t="shared" si="1"/>
        <v>0.60999999998603016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7017.03</v>
      </c>
      <c r="D166" s="1">
        <f>'PR-RAS'!E170</f>
        <v>6617.94</v>
      </c>
      <c r="E166" s="1">
        <v>0</v>
      </c>
      <c r="F166" s="1">
        <v>0</v>
      </c>
      <c r="G166" s="2">
        <f t="shared" si="0"/>
        <v>3341.7301500000003</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30896.69</v>
      </c>
      <c r="D167" s="1">
        <f>'PR-RAS'!E171</f>
        <v>39634.269999999997</v>
      </c>
      <c r="E167" s="1">
        <v>0</v>
      </c>
      <c r="F167" s="1">
        <v>0</v>
      </c>
      <c r="G167" s="2">
        <f t="shared" si="0"/>
        <v>18287.428179999999</v>
      </c>
      <c r="H167" s="2">
        <f t="shared" si="1"/>
        <v>0.57999999999810825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15204.39</v>
      </c>
      <c r="D168" s="1">
        <f>'PR-RAS'!E172</f>
        <v>12772.16</v>
      </c>
      <c r="E168" s="1">
        <v>0</v>
      </c>
      <c r="F168" s="1">
        <v>0</v>
      </c>
      <c r="G168" s="2">
        <f t="shared" si="0"/>
        <v>6805.0345699999998</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1242.99</v>
      </c>
      <c r="D169" s="1">
        <f>'PR-RAS'!E173</f>
        <v>1886.86</v>
      </c>
      <c r="E169" s="1">
        <v>0</v>
      </c>
      <c r="F169" s="1">
        <v>0</v>
      </c>
      <c r="G169" s="2">
        <f t="shared" si="0"/>
        <v>842.80728000000011</v>
      </c>
      <c r="H169" s="2">
        <f t="shared" si="1"/>
        <v>0.15000000000009095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360.02</v>
      </c>
      <c r="D170" s="1">
        <f>'PR-RAS'!E174</f>
        <v>20550.32</v>
      </c>
      <c r="E170" s="1">
        <v>0</v>
      </c>
      <c r="F170" s="1">
        <v>0</v>
      </c>
      <c r="G170" s="2">
        <f t="shared" si="0"/>
        <v>7006.8515399999997</v>
      </c>
      <c r="H170" s="2">
        <f t="shared" si="1"/>
        <v>0.33999999999969077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354</v>
      </c>
      <c r="D172" s="1">
        <f>'PR-RAS'!E176</f>
        <v>146.94</v>
      </c>
      <c r="E172" s="1">
        <v>0</v>
      </c>
      <c r="F172" s="1">
        <v>0</v>
      </c>
      <c r="G172" s="2">
        <f t="shared" si="0"/>
        <v>110.78748</v>
      </c>
      <c r="H172" s="2">
        <f t="shared" si="1"/>
        <v>6.0000000000002274E-2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20881.329999999998</v>
      </c>
      <c r="D173" s="1">
        <f>'PR-RAS'!E177</f>
        <v>118141.83999999998</v>
      </c>
      <c r="E173" s="1">
        <v>0</v>
      </c>
      <c r="F173" s="1">
        <v>0</v>
      </c>
      <c r="G173" s="2">
        <f t="shared" si="0"/>
        <v>44232.38171999999</v>
      </c>
      <c r="H173" s="2">
        <f t="shared" si="1"/>
        <v>0.49000000001615263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2807.27</v>
      </c>
      <c r="D174" s="1">
        <f>'PR-RAS'!E178</f>
        <v>6223.09</v>
      </c>
      <c r="E174" s="1">
        <v>0</v>
      </c>
      <c r="F174" s="1">
        <v>0</v>
      </c>
      <c r="G174" s="2">
        <f t="shared" si="0"/>
        <v>2638.8468499999999</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8969.6</v>
      </c>
      <c r="D175" s="1">
        <f>'PR-RAS'!E179</f>
        <v>82186.100000000006</v>
      </c>
      <c r="E175" s="1">
        <v>0</v>
      </c>
      <c r="F175" s="1">
        <v>0</v>
      </c>
      <c r="G175" s="2">
        <f t="shared" si="0"/>
        <v>30161.4732</v>
      </c>
      <c r="H175" s="2">
        <f t="shared" si="1"/>
        <v>0.50000000000545697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71.69</v>
      </c>
      <c r="D176" s="1">
        <f>'PR-RAS'!E180</f>
        <v>819.53</v>
      </c>
      <c r="E176" s="1">
        <v>0</v>
      </c>
      <c r="F176" s="1">
        <v>0</v>
      </c>
      <c r="G176" s="2">
        <f t="shared" si="0"/>
        <v>299.38124999999997</v>
      </c>
      <c r="H176" s="2">
        <f t="shared" si="1"/>
        <v>0.78000000000002956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3037.32</v>
      </c>
      <c r="D177" s="1">
        <f>'PR-RAS'!E181</f>
        <v>4394.4799999999996</v>
      </c>
      <c r="E177" s="1">
        <v>0</v>
      </c>
      <c r="F177" s="1">
        <v>0</v>
      </c>
      <c r="G177" s="2">
        <f t="shared" si="0"/>
        <v>2081.4252799999995</v>
      </c>
      <c r="H177" s="2">
        <f t="shared" si="1"/>
        <v>0.79999999999972715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232.14</v>
      </c>
      <c r="D178" s="1">
        <f>'PR-RAS'!E182</f>
        <v>49.22</v>
      </c>
      <c r="E178" s="1">
        <v>0</v>
      </c>
      <c r="F178" s="1">
        <v>0</v>
      </c>
      <c r="G178" s="2">
        <f t="shared" si="0"/>
        <v>58.512659999999997</v>
      </c>
      <c r="H178" s="2">
        <f t="shared" si="1"/>
        <v>0.35999999999998522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1989.11</v>
      </c>
      <c r="D179" s="1">
        <f>'PR-RAS'!E183</f>
        <v>2121.0100000000002</v>
      </c>
      <c r="E179" s="1">
        <v>0</v>
      </c>
      <c r="F179" s="1">
        <v>0</v>
      </c>
      <c r="G179" s="2">
        <f t="shared" si="0"/>
        <v>1109.14114</v>
      </c>
      <c r="H179" s="2">
        <f t="shared" si="1"/>
        <v>0.12000000000011823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3147.26</v>
      </c>
      <c r="D180" s="1">
        <f>'PR-RAS'!E184</f>
        <v>937.5</v>
      </c>
      <c r="E180" s="1">
        <v>0</v>
      </c>
      <c r="F180" s="1">
        <v>0</v>
      </c>
      <c r="G180" s="2">
        <f t="shared" si="0"/>
        <v>898.98454000000004</v>
      </c>
      <c r="H180" s="2">
        <f t="shared" si="1"/>
        <v>0.76000000000021828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582.09</v>
      </c>
      <c r="D181" s="1">
        <f>'PR-RAS'!E185</f>
        <v>3444.18</v>
      </c>
      <c r="E181" s="1">
        <v>0</v>
      </c>
      <c r="F181" s="1">
        <v>0</v>
      </c>
      <c r="G181" s="2">
        <f t="shared" si="0"/>
        <v>1344.6809999999998</v>
      </c>
      <c r="H181" s="2">
        <f t="shared" si="1"/>
        <v>0.26999999999986812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44.85</v>
      </c>
      <c r="D182" s="1">
        <f>'PR-RAS'!E186</f>
        <v>17966.73</v>
      </c>
      <c r="E182" s="1">
        <v>0</v>
      </c>
      <c r="F182" s="1">
        <v>0</v>
      </c>
      <c r="G182" s="2">
        <f t="shared" si="0"/>
        <v>6512.0741099999996</v>
      </c>
      <c r="H182" s="2">
        <f t="shared" si="1"/>
        <v>0.42000000000043514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4322.6299999999992</v>
      </c>
      <c r="D184" s="1">
        <f>'PR-RAS'!E188</f>
        <v>28275.62</v>
      </c>
      <c r="E184" s="1">
        <v>0</v>
      </c>
      <c r="F184" s="1">
        <v>0</v>
      </c>
      <c r="G184" s="2">
        <f t="shared" si="0"/>
        <v>11139.918209999998</v>
      </c>
      <c r="H184" s="2">
        <f t="shared" si="1"/>
        <v>0.75000000000181899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1034.23</v>
      </c>
      <c r="D187" s="1">
        <f>'PR-RAS'!E191</f>
        <v>582.07000000000005</v>
      </c>
      <c r="E187" s="1">
        <v>0</v>
      </c>
      <c r="F187" s="1">
        <v>0</v>
      </c>
      <c r="G187" s="2">
        <f t="shared" si="0"/>
        <v>408.89681999999999</v>
      </c>
      <c r="H187" s="2">
        <f t="shared" si="1"/>
        <v>0.30000000000006821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123.27</v>
      </c>
      <c r="D188" s="1">
        <f>'PR-RAS'!E192</f>
        <v>135</v>
      </c>
      <c r="E188" s="1">
        <v>0</v>
      </c>
      <c r="F188" s="1">
        <v>0</v>
      </c>
      <c r="G188" s="2">
        <f t="shared" si="0"/>
        <v>73.541489999999996</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1534.83</v>
      </c>
      <c r="D189" s="1">
        <f>'PR-RAS'!E193</f>
        <v>1398</v>
      </c>
      <c r="E189" s="1">
        <v>0</v>
      </c>
      <c r="F189" s="1">
        <v>0</v>
      </c>
      <c r="G189" s="2">
        <f t="shared" si="0"/>
        <v>814.19604000000004</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870.99</v>
      </c>
      <c r="D190" s="1">
        <f>'PR-RAS'!E194</f>
        <v>0</v>
      </c>
      <c r="E190" s="1">
        <v>0</v>
      </c>
      <c r="F190" s="1">
        <v>0</v>
      </c>
      <c r="G190" s="2">
        <f t="shared" si="0"/>
        <v>164.61711</v>
      </c>
      <c r="H190" s="2">
        <f t="shared" si="1"/>
        <v>9.9999999999909051E-3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759.31</v>
      </c>
      <c r="D191" s="1">
        <f>'PR-RAS'!E195</f>
        <v>26160.55</v>
      </c>
      <c r="E191" s="1">
        <v>0</v>
      </c>
      <c r="F191" s="1">
        <v>0</v>
      </c>
      <c r="G191" s="2">
        <f t="shared" si="0"/>
        <v>10085.277899999999</v>
      </c>
      <c r="H191" s="2">
        <f t="shared" si="1"/>
        <v>0.76000000000067303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893.88</v>
      </c>
      <c r="D192" s="1">
        <f>'PR-RAS'!E196</f>
        <v>23.970000000000002</v>
      </c>
      <c r="E192" s="1">
        <v>0</v>
      </c>
      <c r="F192" s="1">
        <v>0</v>
      </c>
      <c r="G192" s="2">
        <f t="shared" si="0"/>
        <v>179.88762</v>
      </c>
      <c r="H192" s="2">
        <f t="shared" si="1"/>
        <v>0.15000000000000213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893.88</v>
      </c>
      <c r="D206" s="1">
        <f>'PR-RAS'!E210</f>
        <v>23.970000000000002</v>
      </c>
      <c r="E206" s="1">
        <v>0</v>
      </c>
      <c r="F206" s="1">
        <v>0</v>
      </c>
      <c r="G206" s="2">
        <f t="shared" si="0"/>
        <v>193.07310000000001</v>
      </c>
      <c r="H206" s="2">
        <f t="shared" si="1"/>
        <v>0.15000000000000213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22.42</v>
      </c>
      <c r="D207" s="1">
        <f>'PR-RAS'!E211</f>
        <v>22.42</v>
      </c>
      <c r="E207" s="1">
        <v>0</v>
      </c>
      <c r="F207" s="1">
        <v>0</v>
      </c>
      <c r="G207" s="2">
        <f t="shared" si="0"/>
        <v>13.855560000000001</v>
      </c>
      <c r="H207" s="2">
        <f t="shared" si="1"/>
        <v>0.84000000000000341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871.35</v>
      </c>
      <c r="D209" s="1">
        <f>'PR-RAS'!E213</f>
        <v>0</v>
      </c>
      <c r="E209" s="1">
        <v>0</v>
      </c>
      <c r="F209" s="1">
        <v>0</v>
      </c>
      <c r="G209" s="2">
        <f t="shared" si="0"/>
        <v>181.24080000000001</v>
      </c>
      <c r="H209" s="2">
        <f t="shared" si="1"/>
        <v>0.35000000000002274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0.11</v>
      </c>
      <c r="D210" s="1">
        <f>'PR-RAS'!E214</f>
        <v>1.55</v>
      </c>
      <c r="E210" s="1">
        <v>0</v>
      </c>
      <c r="F210" s="1">
        <v>0</v>
      </c>
      <c r="G210" s="2">
        <f t="shared" si="0"/>
        <v>0.67088999999999999</v>
      </c>
      <c r="H210" s="2">
        <f t="shared" si="1"/>
        <v>0.55999999999999994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9599.15</v>
      </c>
      <c r="D248" s="1">
        <f>'PR-RAS'!E252</f>
        <v>16131.61</v>
      </c>
      <c r="E248" s="1">
        <v>0</v>
      </c>
      <c r="F248" s="1">
        <v>0</v>
      </c>
      <c r="G248" s="2">
        <f t="shared" si="0"/>
        <v>10340.00539</v>
      </c>
      <c r="H248" s="2">
        <f t="shared" si="1"/>
        <v>0.53999999999905413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9599.15</v>
      </c>
      <c r="D255" s="1">
        <f>'PR-RAS'!E259</f>
        <v>16131.61</v>
      </c>
      <c r="E255" s="1">
        <v>0</v>
      </c>
      <c r="F255" s="1">
        <v>0</v>
      </c>
      <c r="G255" s="2">
        <f t="shared" si="0"/>
        <v>10633.04198</v>
      </c>
      <c r="H255" s="2">
        <f t="shared" si="1"/>
        <v>0.53999999999905413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9599.15</v>
      </c>
      <c r="D257" s="1">
        <f>'PR-RAS'!E261</f>
        <v>16131.61</v>
      </c>
      <c r="E257" s="1">
        <v>0</v>
      </c>
      <c r="F257" s="1">
        <v>0</v>
      </c>
      <c r="G257" s="2">
        <f t="shared" si="0"/>
        <v>10716.766720000001</v>
      </c>
      <c r="H257" s="2">
        <f t="shared" si="1"/>
        <v>0.53999999999905413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236.6</v>
      </c>
      <c r="D259" s="1">
        <f>'PR-RAS'!E263</f>
        <v>238.5</v>
      </c>
      <c r="E259" s="1">
        <v>0</v>
      </c>
      <c r="F259" s="1">
        <v>0</v>
      </c>
      <c r="G259" s="2">
        <f t="shared" si="0"/>
        <v>184.1088</v>
      </c>
      <c r="H259" s="2">
        <f t="shared" si="1"/>
        <v>0.90000000000000568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236.6</v>
      </c>
      <c r="D260" s="1">
        <f>'PR-RAS'!E264</f>
        <v>238.5</v>
      </c>
      <c r="E260" s="1">
        <v>0</v>
      </c>
      <c r="F260" s="1">
        <v>0</v>
      </c>
      <c r="G260" s="2">
        <f t="shared" si="0"/>
        <v>184.82240000000002</v>
      </c>
      <c r="H260" s="2">
        <f t="shared" si="1"/>
        <v>0.90000000000000568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236.6</v>
      </c>
      <c r="D262" s="1">
        <f>'PR-RAS'!E266</f>
        <v>238.5</v>
      </c>
      <c r="E262" s="1">
        <v>0</v>
      </c>
      <c r="F262" s="1">
        <v>0</v>
      </c>
      <c r="G262" s="2">
        <f t="shared" si="0"/>
        <v>186.24960000000002</v>
      </c>
      <c r="H262" s="2">
        <f t="shared" si="1"/>
        <v>0.90000000000000568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680390.57</v>
      </c>
      <c r="D285" s="1">
        <f>'PR-RAS'!E289</f>
        <v>1144795.2000000002</v>
      </c>
      <c r="E285" s="1">
        <v>0</v>
      </c>
      <c r="F285" s="1">
        <v>0</v>
      </c>
      <c r="G285" s="2">
        <f t="shared" si="8"/>
        <v>843474.59548000002</v>
      </c>
      <c r="H285" s="2">
        <f t="shared" si="9"/>
        <v>0.63000000023748726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43321.660000000033</v>
      </c>
      <c r="D286" s="1">
        <f>'PR-RAS'!E290</f>
        <v>163875.44999999972</v>
      </c>
      <c r="E286" s="1">
        <v>0</v>
      </c>
      <c r="F286" s="1">
        <v>0</v>
      </c>
      <c r="G286" s="2">
        <f t="shared" si="8"/>
        <v>105755.67959999984</v>
      </c>
      <c r="H286" s="2">
        <f t="shared" si="9"/>
        <v>0.78999999968800694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12331.89</v>
      </c>
      <c r="D288" s="1">
        <f>'PR-RAS'!E292</f>
        <v>42811.51</v>
      </c>
      <c r="E288" s="1">
        <v>0</v>
      </c>
      <c r="F288" s="1">
        <v>0</v>
      </c>
      <c r="G288" s="2">
        <f t="shared" si="8"/>
        <v>28113.05917</v>
      </c>
      <c r="H288" s="2">
        <f t="shared" si="9"/>
        <v>0.59999999999854481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12842.04</v>
      </c>
      <c r="D345" s="1">
        <f>'PR-RAS'!E350</f>
        <v>156108.35999999999</v>
      </c>
      <c r="E345" s="1">
        <v>0</v>
      </c>
      <c r="F345" s="1">
        <v>0</v>
      </c>
      <c r="G345" s="2">
        <f t="shared" si="8"/>
        <v>111820.21343999998</v>
      </c>
      <c r="H345" s="2">
        <f t="shared" si="9"/>
        <v>0.39999999998690328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12842.04</v>
      </c>
      <c r="D358" s="1">
        <f>'PR-RAS'!E363</f>
        <v>156108.35999999999</v>
      </c>
      <c r="E358" s="1">
        <v>0</v>
      </c>
      <c r="F358" s="1">
        <v>0</v>
      </c>
      <c r="G358" s="2">
        <f t="shared" si="8"/>
        <v>116045.97731999998</v>
      </c>
      <c r="H358" s="2">
        <f t="shared" si="9"/>
        <v>0.39999999998690328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4817.25</v>
      </c>
      <c r="D364" s="1">
        <f>'PR-RAS'!E369</f>
        <v>149226.84</v>
      </c>
      <c r="E364" s="1">
        <v>0</v>
      </c>
      <c r="F364" s="1">
        <v>0</v>
      </c>
      <c r="G364" s="2">
        <f t="shared" si="8"/>
        <v>110087.34758999999</v>
      </c>
      <c r="H364" s="2">
        <f t="shared" si="9"/>
        <v>0.41000000000349246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2848.55</v>
      </c>
      <c r="D365" s="1">
        <f>'PR-RAS'!E370</f>
        <v>135091.35</v>
      </c>
      <c r="E365" s="1">
        <v>0</v>
      </c>
      <c r="F365" s="1">
        <v>0</v>
      </c>
      <c r="G365" s="2">
        <f t="shared" si="8"/>
        <v>99383.375</v>
      </c>
      <c r="H365" s="2">
        <f t="shared" si="9"/>
        <v>0.80000000000563887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1968.7</v>
      </c>
      <c r="D371" s="1">
        <f>'PR-RAS'!E376</f>
        <v>14135.49</v>
      </c>
      <c r="E371" s="1">
        <v>0</v>
      </c>
      <c r="F371" s="1">
        <v>0</v>
      </c>
      <c r="G371" s="2">
        <f t="shared" si="8"/>
        <v>11188.6816</v>
      </c>
      <c r="H371" s="2">
        <f t="shared" si="9"/>
        <v>0.78999999999973625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8024.79</v>
      </c>
      <c r="D378" s="1">
        <f>'PR-RAS'!E383</f>
        <v>6881.52</v>
      </c>
      <c r="E378" s="1">
        <v>0</v>
      </c>
      <c r="F378" s="1">
        <v>0</v>
      </c>
      <c r="G378" s="2">
        <f t="shared" si="8"/>
        <v>8214.0119100000011</v>
      </c>
      <c r="H378" s="2">
        <f t="shared" si="9"/>
        <v>0.68999999999959982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8024.79</v>
      </c>
      <c r="D379" s="1">
        <f>'PR-RAS'!E384</f>
        <v>6881.52</v>
      </c>
      <c r="E379" s="1">
        <v>0</v>
      </c>
      <c r="F379" s="1">
        <v>0</v>
      </c>
      <c r="G379" s="2">
        <f t="shared" si="8"/>
        <v>8235.7997400000004</v>
      </c>
      <c r="H379" s="2">
        <f t="shared" si="9"/>
        <v>0.68999999999959982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12842.04</v>
      </c>
      <c r="D403" s="1">
        <f>'PR-RAS'!E408</f>
        <v>156108.35999999999</v>
      </c>
      <c r="E403" s="1">
        <v>0</v>
      </c>
      <c r="F403" s="1">
        <v>0</v>
      </c>
      <c r="G403" s="2">
        <f t="shared" si="8"/>
        <v>130673.62151999999</v>
      </c>
      <c r="H403" s="2">
        <f t="shared" si="9"/>
        <v>0.39999999998690328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723712.23</v>
      </c>
      <c r="D407" s="1">
        <f>'PR-RAS'!E412</f>
        <v>1308670.6499999999</v>
      </c>
      <c r="E407" s="1">
        <v>0</v>
      </c>
      <c r="F407" s="1">
        <v>0</v>
      </c>
      <c r="G407" s="2">
        <f t="shared" si="8"/>
        <v>1356467.73318</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693232.61</v>
      </c>
      <c r="D408" s="1">
        <f>'PR-RAS'!E413</f>
        <v>1300903.56</v>
      </c>
      <c r="E408" s="1">
        <v>0</v>
      </c>
      <c r="F408" s="1">
        <v>0</v>
      </c>
      <c r="G408" s="2">
        <f t="shared" si="8"/>
        <v>1341081.1701099998</v>
      </c>
      <c r="H408" s="2">
        <f t="shared" si="9"/>
        <v>0.82999999995809048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30479.619999999995</v>
      </c>
      <c r="D409" s="1">
        <f>'PR-RAS'!E414</f>
        <v>7767.089999999851</v>
      </c>
      <c r="E409" s="1">
        <v>0</v>
      </c>
      <c r="F409" s="1">
        <v>0</v>
      </c>
      <c r="G409" s="2">
        <f t="shared" si="8"/>
        <v>18773.630399999874</v>
      </c>
      <c r="H409" s="2">
        <f t="shared" si="9"/>
        <v>0.469999999855645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12331.89</v>
      </c>
      <c r="D411" s="1">
        <f>'PR-RAS'!E416</f>
        <v>42811.51</v>
      </c>
      <c r="E411" s="1">
        <v>0</v>
      </c>
      <c r="F411" s="1">
        <v>0</v>
      </c>
      <c r="G411" s="2">
        <f t="shared" si="8"/>
        <v>40161.513099999996</v>
      </c>
      <c r="H411" s="2">
        <f t="shared" si="9"/>
        <v>0.59999999999854481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723712.23</v>
      </c>
      <c r="D633" s="1">
        <f>'PR-RAS'!E639</f>
        <v>1308670.6499999999</v>
      </c>
      <c r="E633" s="1">
        <v>0</v>
      </c>
      <c r="F633" s="1">
        <v>0</v>
      </c>
      <c r="G633" s="2">
        <f t="shared" si="10"/>
        <v>2111545.8309599999</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693232.61</v>
      </c>
      <c r="D634" s="1">
        <f>'PR-RAS'!E640</f>
        <v>1300903.56</v>
      </c>
      <c r="E634" s="1">
        <v>0</v>
      </c>
      <c r="F634" s="1">
        <v>0</v>
      </c>
      <c r="G634" s="2">
        <f t="shared" si="10"/>
        <v>2085760.14909</v>
      </c>
      <c r="H634" s="2">
        <f t="shared" si="11"/>
        <v>0.82999999995809048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30479.619999999995</v>
      </c>
      <c r="D635" s="1">
        <f>'PR-RAS'!E641</f>
        <v>7767.089999999851</v>
      </c>
      <c r="E635" s="1">
        <v>0</v>
      </c>
      <c r="F635" s="1">
        <v>0</v>
      </c>
      <c r="G635" s="2">
        <f t="shared" si="10"/>
        <v>29172.749199999809</v>
      </c>
      <c r="H635" s="2">
        <f t="shared" si="11"/>
        <v>0.469999999855645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12331.89</v>
      </c>
      <c r="D637" s="1">
        <f>'PR-RAS'!E643</f>
        <v>42811.51</v>
      </c>
      <c r="E637" s="1">
        <v>0</v>
      </c>
      <c r="F637" s="1">
        <v>0</v>
      </c>
      <c r="G637" s="2">
        <f t="shared" si="10"/>
        <v>62299.322760000003</v>
      </c>
      <c r="H637" s="2">
        <f t="shared" si="11"/>
        <v>0.59999999999854481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42811.509999999995</v>
      </c>
      <c r="D639" s="1">
        <f>'PR-RAS'!E645</f>
        <v>50578.599999999853</v>
      </c>
      <c r="E639" s="1">
        <v>0</v>
      </c>
      <c r="F639" s="1">
        <v>0</v>
      </c>
      <c r="G639" s="2">
        <f t="shared" si="10"/>
        <v>91852.036979999815</v>
      </c>
      <c r="H639" s="2">
        <f t="shared" si="11"/>
        <v>0.89000000015221303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58382.58</v>
      </c>
      <c r="D641" s="1">
        <f>'PR-RAS'!E647</f>
        <v>72627.67</v>
      </c>
      <c r="E641" s="1">
        <v>0</v>
      </c>
      <c r="F641" s="1">
        <v>0</v>
      </c>
      <c r="G641" s="2">
        <f t="shared" si="10"/>
        <v>130328.26879999999</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75140.289999999994</v>
      </c>
      <c r="D643" s="1">
        <f>'PR-RAS'!E650</f>
        <v>106841.5</v>
      </c>
      <c r="E643" s="1">
        <v>0</v>
      </c>
      <c r="F643" s="1">
        <v>0</v>
      </c>
      <c r="G643" s="2">
        <f t="shared" si="10"/>
        <v>185424.55218</v>
      </c>
      <c r="H643" s="2">
        <f t="shared" si="11"/>
        <v>0.78999999999359716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75140.289999999994</v>
      </c>
      <c r="D644" s="1">
        <f>'PR-RAS'!E651</f>
        <v>106841.5</v>
      </c>
      <c r="E644" s="1">
        <v>0</v>
      </c>
      <c r="F644" s="1">
        <v>0</v>
      </c>
      <c r="G644" s="2">
        <f t="shared" si="10"/>
        <v>185713.37547</v>
      </c>
      <c r="H644" s="2">
        <f t="shared" si="11"/>
        <v>0.78999999999359716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40</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30</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655495.17000000004</v>
      </c>
      <c r="D668" s="1">
        <f>'PR-RAS'!E675</f>
        <v>1073713.0900000001</v>
      </c>
      <c r="E668" s="1">
        <v>0</v>
      </c>
      <c r="F668" s="1">
        <v>0</v>
      </c>
      <c r="G668" s="2">
        <f t="shared" si="10"/>
        <v>1869548.5404500002</v>
      </c>
      <c r="H668" s="2">
        <f t="shared" si="11"/>
        <v>0.26000000012572855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5628.23</v>
      </c>
      <c r="D670" s="1">
        <f>'PR-RAS'!E677</f>
        <v>151863.25</v>
      </c>
      <c r="E670" s="1">
        <v>0</v>
      </c>
      <c r="F670" s="1">
        <v>0</v>
      </c>
      <c r="G670" s="2">
        <f t="shared" si="10"/>
        <v>206958.31437000001</v>
      </c>
      <c r="H670" s="2">
        <f t="shared" si="11"/>
        <v>0.47999999999956344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1812</v>
      </c>
      <c r="E687" s="1">
        <v>0</v>
      </c>
      <c r="F687" s="1">
        <v>0</v>
      </c>
      <c r="G687" s="2">
        <f t="shared" si="10"/>
        <v>2486.0640000000003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455.18</v>
      </c>
      <c r="D703" s="1">
        <f>'PR-RAS'!E710</f>
        <v>899.92</v>
      </c>
      <c r="E703" s="1">
        <v>0</v>
      </c>
      <c r="F703" s="1">
        <v>0</v>
      </c>
      <c r="G703" s="2">
        <f t="shared" si="10"/>
        <v>1583.0240399999998</v>
      </c>
      <c r="H703" s="2">
        <f t="shared" si="11"/>
        <v>0.26000000000004775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441.44</v>
      </c>
      <c r="E710" s="1">
        <v>0</v>
      </c>
      <c r="F710" s="1">
        <v>0</v>
      </c>
      <c r="G710" s="2">
        <f t="shared" si="10"/>
        <v>974.40705999999989</v>
      </c>
      <c r="H710" s="2">
        <f t="shared" si="11"/>
        <v>0.89999999999997726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27545.23</v>
      </c>
      <c r="D711" s="1">
        <f>'PR-RAS'!E718</f>
        <v>34878.449999999997</v>
      </c>
      <c r="E711" s="1">
        <v>0</v>
      </c>
      <c r="F711" s="1">
        <v>0</v>
      </c>
      <c r="G711" s="2">
        <f t="shared" si="10"/>
        <v>69084.512299999988</v>
      </c>
      <c r="H711" s="2">
        <f t="shared" si="11"/>
        <v>0.67999999999665306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1795.77</v>
      </c>
      <c r="D713" s="1">
        <f>'PR-RAS'!E720</f>
        <v>1927.67</v>
      </c>
      <c r="E713" s="1">
        <v>0</v>
      </c>
      <c r="F713" s="1">
        <v>0</v>
      </c>
      <c r="G713" s="2">
        <f t="shared" si="10"/>
        <v>4023.5903200000002</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9599.15</v>
      </c>
      <c r="D821" s="1">
        <f>'PR-RAS'!E828</f>
        <v>16131.61</v>
      </c>
      <c r="E821" s="1">
        <v>0</v>
      </c>
      <c r="F821" s="1">
        <v>0</v>
      </c>
      <c r="G821" s="2">
        <f t="shared" si="18"/>
        <v>34327.143400000001</v>
      </c>
      <c r="H821" s="2">
        <f t="shared" si="19"/>
        <v>0.53999999999905413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513041.25</v>
      </c>
      <c r="D984" s="6">
        <f>BILANCA!E6</f>
        <v>694902.78</v>
      </c>
      <c r="E984" s="6">
        <v>0</v>
      </c>
      <c r="F984" s="6">
        <v>0</v>
      </c>
      <c r="G984" s="7">
        <f t="shared" ref="G984:G1241" si="22">B984/1000*C984+B984/500*D984</f>
        <v>1902.84681</v>
      </c>
      <c r="H984" s="7">
        <f t="shared" si="19"/>
        <v>0.46999999997206032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401010.18</v>
      </c>
      <c r="D985" s="1">
        <f>BILANCA!E7</f>
        <v>557348.99</v>
      </c>
      <c r="E985" s="1">
        <v>0</v>
      </c>
      <c r="F985" s="1">
        <v>0</v>
      </c>
      <c r="G985" s="2">
        <f t="shared" si="22"/>
        <v>3031.4163199999998</v>
      </c>
      <c r="H985" s="2">
        <f t="shared" si="19"/>
        <v>0.19000000000232831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26533.82</v>
      </c>
      <c r="D986" s="1">
        <f>BILANCA!E8</f>
        <v>26533.82</v>
      </c>
      <c r="E986" s="1">
        <v>0</v>
      </c>
      <c r="F986" s="1">
        <v>0</v>
      </c>
      <c r="G986" s="2">
        <f t="shared" si="22"/>
        <v>238.80438000000001</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10435.870000000001</v>
      </c>
      <c r="D987" s="1">
        <f>BILANCA!E9</f>
        <v>10435.870000000001</v>
      </c>
      <c r="E987" s="1">
        <v>0</v>
      </c>
      <c r="F987" s="1">
        <v>0</v>
      </c>
      <c r="G987" s="2">
        <f t="shared" si="22"/>
        <v>125.23044000000002</v>
      </c>
      <c r="H987" s="2">
        <f t="shared" si="19"/>
        <v>0.25999999999839929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16097.95</v>
      </c>
      <c r="D988" s="1">
        <f>BILANCA!E10</f>
        <v>16097.95</v>
      </c>
      <c r="E988" s="1">
        <v>0</v>
      </c>
      <c r="F988" s="1">
        <v>0</v>
      </c>
      <c r="G988" s="2">
        <f t="shared" si="22"/>
        <v>241.46924999999999</v>
      </c>
      <c r="H988" s="2">
        <f t="shared" si="19"/>
        <v>9.9999999998544808E-2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374476.36</v>
      </c>
      <c r="D990" s="1">
        <f>BILANCA!E12</f>
        <v>530815.17000000004</v>
      </c>
      <c r="E990" s="1">
        <v>0</v>
      </c>
      <c r="F990" s="1">
        <v>0</v>
      </c>
      <c r="G990" s="2">
        <f t="shared" si="22"/>
        <v>10052.7469</v>
      </c>
      <c r="H990" s="2">
        <f t="shared" si="19"/>
        <v>0.53000000002793968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348109.46</v>
      </c>
      <c r="D991" s="1">
        <f>BILANCA!E13</f>
        <v>337517.01</v>
      </c>
      <c r="E991" s="1">
        <v>0</v>
      </c>
      <c r="F991" s="1">
        <v>0</v>
      </c>
      <c r="G991" s="2">
        <f t="shared" si="22"/>
        <v>8185.1478400000005</v>
      </c>
      <c r="H991" s="2">
        <f t="shared" si="19"/>
        <v>0.47000000003026798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847395.87</v>
      </c>
      <c r="D993" s="1">
        <f>BILANCA!E15</f>
        <v>847395.87</v>
      </c>
      <c r="E993" s="1">
        <v>0</v>
      </c>
      <c r="F993" s="1">
        <v>0</v>
      </c>
      <c r="G993" s="2">
        <f t="shared" si="22"/>
        <v>25421.876099999998</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499286.41</v>
      </c>
      <c r="D996" s="1">
        <f>BILANCA!E18</f>
        <v>509878.86</v>
      </c>
      <c r="E996" s="1">
        <v>0</v>
      </c>
      <c r="F996" s="1">
        <v>0</v>
      </c>
      <c r="G996" s="2">
        <f t="shared" si="22"/>
        <v>19747.573689999997</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16406.789999999979</v>
      </c>
      <c r="D997" s="1">
        <f>BILANCA!E19</f>
        <v>182947.03</v>
      </c>
      <c r="E997" s="1">
        <v>0</v>
      </c>
      <c r="F997" s="1">
        <v>0</v>
      </c>
      <c r="G997" s="2">
        <f t="shared" si="22"/>
        <v>5352.2119000000002</v>
      </c>
      <c r="H997" s="2">
        <f t="shared" si="19"/>
        <v>0.2400000000197906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107943.95</v>
      </c>
      <c r="D998" s="1">
        <f>BILANCA!E20</f>
        <v>270628.99</v>
      </c>
      <c r="E998" s="1">
        <v>0</v>
      </c>
      <c r="F998" s="1">
        <v>0</v>
      </c>
      <c r="G998" s="2">
        <f t="shared" si="22"/>
        <v>9738.0289499999999</v>
      </c>
      <c r="H998" s="2">
        <f t="shared" si="19"/>
        <v>6.0000000012223609E-2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4652.26</v>
      </c>
      <c r="D999" s="1">
        <f>BILANCA!E21</f>
        <v>14277.54</v>
      </c>
      <c r="E999" s="1">
        <v>0</v>
      </c>
      <c r="F999" s="1">
        <v>0</v>
      </c>
      <c r="G999" s="2">
        <f t="shared" si="22"/>
        <v>531.31744000000003</v>
      </c>
      <c r="H999" s="2">
        <f t="shared" si="19"/>
        <v>0.71999999999934516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2421.2800000000002</v>
      </c>
      <c r="D1000" s="1">
        <f>BILANCA!E22</f>
        <v>2421.2800000000002</v>
      </c>
      <c r="E1000" s="1">
        <v>0</v>
      </c>
      <c r="F1000" s="1">
        <v>0</v>
      </c>
      <c r="G1000" s="2">
        <f t="shared" si="22"/>
        <v>123.48528000000002</v>
      </c>
      <c r="H1000" s="2">
        <f t="shared" si="19"/>
        <v>0.56000000000040018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1402.53</v>
      </c>
      <c r="D1002" s="1">
        <f>BILANCA!E24</f>
        <v>1402.54</v>
      </c>
      <c r="E1002" s="1">
        <v>0</v>
      </c>
      <c r="F1002" s="1">
        <v>0</v>
      </c>
      <c r="G1002" s="2">
        <f t="shared" si="22"/>
        <v>79.944589999999991</v>
      </c>
      <c r="H1002" s="2">
        <f t="shared" si="19"/>
        <v>0.93000000000006366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9800.9599999999991</v>
      </c>
      <c r="D1003" s="1">
        <f>BILANCA!E25</f>
        <v>7962.19</v>
      </c>
      <c r="E1003" s="1">
        <v>0</v>
      </c>
      <c r="F1003" s="1">
        <v>0</v>
      </c>
      <c r="G1003" s="2">
        <f t="shared" si="22"/>
        <v>514.5068</v>
      </c>
      <c r="H1003" s="2">
        <f t="shared" si="19"/>
        <v>0.23000000000047294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43811.95</v>
      </c>
      <c r="D1004" s="1">
        <f>BILANCA!E26</f>
        <v>57451.82</v>
      </c>
      <c r="E1004" s="1">
        <v>0</v>
      </c>
      <c r="F1004" s="1">
        <v>0</v>
      </c>
      <c r="G1004" s="2">
        <f t="shared" si="22"/>
        <v>3333.0273899999997</v>
      </c>
      <c r="H1004" s="2">
        <f t="shared" si="19"/>
        <v>0.23000000000320142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153626.14000000001</v>
      </c>
      <c r="D1006" s="1">
        <f>BILANCA!E28</f>
        <v>171197.33</v>
      </c>
      <c r="E1006" s="1">
        <v>0</v>
      </c>
      <c r="F1006" s="1">
        <v>0</v>
      </c>
      <c r="G1006" s="2">
        <f t="shared" si="22"/>
        <v>11408.4784</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9960.11</v>
      </c>
      <c r="D1013" s="1">
        <f>BILANCA!E35</f>
        <v>10351.130000000001</v>
      </c>
      <c r="E1013" s="1">
        <v>0</v>
      </c>
      <c r="F1013" s="1">
        <v>0</v>
      </c>
      <c r="G1013" s="2">
        <f t="shared" si="22"/>
        <v>919.87110000000007</v>
      </c>
      <c r="H1013" s="2">
        <f t="shared" si="19"/>
        <v>0.24000000000160071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48424.91</v>
      </c>
      <c r="D1014" s="1">
        <f>BILANCA!E36</f>
        <v>39360.54</v>
      </c>
      <c r="E1014" s="1">
        <v>0</v>
      </c>
      <c r="F1014" s="1">
        <v>0</v>
      </c>
      <c r="G1014" s="2">
        <f t="shared" si="22"/>
        <v>3941.5256900000004</v>
      </c>
      <c r="H1014" s="2">
        <f t="shared" si="19"/>
        <v>0.54999999999563443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38464.800000000003</v>
      </c>
      <c r="D1018" s="1">
        <f>BILANCA!E40</f>
        <v>29009.41</v>
      </c>
      <c r="E1018" s="1">
        <v>0</v>
      </c>
      <c r="F1018" s="1">
        <v>0</v>
      </c>
      <c r="G1018" s="2">
        <f t="shared" si="22"/>
        <v>3376.9267000000004</v>
      </c>
      <c r="H1018" s="2">
        <f t="shared" si="19"/>
        <v>0.6099999999969441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23646.09</v>
      </c>
      <c r="D1032" s="1">
        <f>BILANCA!E54</f>
        <v>37670.33</v>
      </c>
      <c r="E1032" s="1">
        <v>0</v>
      </c>
      <c r="F1032" s="1">
        <v>0</v>
      </c>
      <c r="G1032" s="2">
        <f t="shared" si="22"/>
        <v>4850.3507500000005</v>
      </c>
      <c r="H1032" s="2">
        <f t="shared" si="19"/>
        <v>0.42000000000189175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23646.09</v>
      </c>
      <c r="D1033" s="1">
        <f>BILANCA!E55</f>
        <v>37670.33</v>
      </c>
      <c r="E1033" s="1">
        <v>0</v>
      </c>
      <c r="F1033" s="1">
        <v>0</v>
      </c>
      <c r="G1033" s="2">
        <f t="shared" si="22"/>
        <v>4949.3375000000005</v>
      </c>
      <c r="H1033" s="2">
        <f t="shared" si="19"/>
        <v>0.42000000000189175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112031.07</v>
      </c>
      <c r="D1046" s="1">
        <f>BILANCA!E68</f>
        <v>137553.78999999998</v>
      </c>
      <c r="E1046" s="1">
        <v>0</v>
      </c>
      <c r="F1046" s="1">
        <v>0</v>
      </c>
      <c r="G1046" s="2">
        <f t="shared" si="22"/>
        <v>24389.734949999998</v>
      </c>
      <c r="H1046" s="2">
        <f t="shared" si="19"/>
        <v>0.28000000002793968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3546.81</v>
      </c>
      <c r="D1056" s="1">
        <f>BILANCA!E78</f>
        <v>188.92</v>
      </c>
      <c r="E1056" s="1">
        <v>0</v>
      </c>
      <c r="F1056" s="1">
        <v>0</v>
      </c>
      <c r="G1056" s="2">
        <f t="shared" si="22"/>
        <v>286.49944999999997</v>
      </c>
      <c r="H1056" s="2">
        <f t="shared" si="19"/>
        <v>0.27000000000006708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3546.81</v>
      </c>
      <c r="D1064" s="1">
        <f>BILANCA!E86</f>
        <v>188.92</v>
      </c>
      <c r="E1064" s="1">
        <v>0</v>
      </c>
      <c r="F1064" s="1">
        <v>0</v>
      </c>
      <c r="G1064" s="2">
        <f t="shared" si="22"/>
        <v>317.89664999999997</v>
      </c>
      <c r="H1064" s="2">
        <f t="shared" si="19"/>
        <v>0.27000000000006708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50101.68</v>
      </c>
      <c r="D1124" s="1">
        <f>BILANCA!E146</f>
        <v>64737.2</v>
      </c>
      <c r="E1124" s="1">
        <v>0</v>
      </c>
      <c r="F1124" s="1">
        <v>0</v>
      </c>
      <c r="G1124" s="2">
        <f t="shared" si="22"/>
        <v>25320.227279999996</v>
      </c>
      <c r="H1124" s="2">
        <f t="shared" si="23"/>
        <v>0.51999999999679858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216.4</v>
      </c>
      <c r="D1138" s="1">
        <f>BILANCA!E160</f>
        <v>54</v>
      </c>
      <c r="E1138" s="1">
        <v>0</v>
      </c>
      <c r="F1138" s="1">
        <v>0</v>
      </c>
      <c r="G1138" s="2">
        <f t="shared" si="22"/>
        <v>50.281999999999996</v>
      </c>
      <c r="H1138" s="2">
        <f t="shared" si="23"/>
        <v>0.40000000000000568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49885.279999999999</v>
      </c>
      <c r="D1139" s="1">
        <f>BILANCA!E161</f>
        <v>64683.199999999997</v>
      </c>
      <c r="E1139" s="1">
        <v>0</v>
      </c>
      <c r="F1139" s="1">
        <v>0</v>
      </c>
      <c r="G1139" s="2">
        <f t="shared" si="22"/>
        <v>27963.26208</v>
      </c>
      <c r="H1139" s="2">
        <f t="shared" si="23"/>
        <v>0.47999999999592546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58382.58</v>
      </c>
      <c r="D1148" s="1">
        <f>BILANCA!E170</f>
        <v>72627.67</v>
      </c>
      <c r="E1148" s="1">
        <v>0</v>
      </c>
      <c r="F1148" s="1">
        <v>0</v>
      </c>
      <c r="G1148" s="2">
        <f t="shared" si="22"/>
        <v>33600.256800000003</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58382.58</v>
      </c>
      <c r="D1151" s="1">
        <f>BILANCA!E173</f>
        <v>72627.67</v>
      </c>
      <c r="E1151" s="1">
        <v>0</v>
      </c>
      <c r="F1151" s="1">
        <v>0</v>
      </c>
      <c r="G1151" s="2">
        <f t="shared" si="22"/>
        <v>34211.170559999999</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513041.25</v>
      </c>
      <c r="D1152" s="1">
        <f>BILANCA!E175</f>
        <v>694902.78</v>
      </c>
      <c r="E1152" s="1">
        <v>0</v>
      </c>
      <c r="F1152" s="1">
        <v>0</v>
      </c>
      <c r="G1152" s="2">
        <f t="shared" si="22"/>
        <v>321581.11089000001</v>
      </c>
      <c r="H1152" s="2">
        <f t="shared" si="23"/>
        <v>0.46999999997206032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69003.16</v>
      </c>
      <c r="D1153" s="1">
        <f>BILANCA!E176</f>
        <v>86921.19</v>
      </c>
      <c r="E1153" s="1">
        <v>0</v>
      </c>
      <c r="F1153" s="1">
        <v>0</v>
      </c>
      <c r="G1153" s="2">
        <f t="shared" si="22"/>
        <v>41283.741800000003</v>
      </c>
      <c r="H1153" s="2">
        <f t="shared" si="23"/>
        <v>0.35000000000582077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69003.16</v>
      </c>
      <c r="D1154" s="1">
        <f>BILANCA!E177</f>
        <v>86921.19</v>
      </c>
      <c r="E1154" s="1">
        <v>0</v>
      </c>
      <c r="F1154" s="1">
        <v>0</v>
      </c>
      <c r="G1154" s="2">
        <f t="shared" si="22"/>
        <v>41526.587340000005</v>
      </c>
      <c r="H1154" s="2">
        <f t="shared" si="23"/>
        <v>0.35000000000582077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58629.120000000003</v>
      </c>
      <c r="D1155" s="1">
        <f>BILANCA!E178</f>
        <v>72817.13</v>
      </c>
      <c r="E1155" s="1">
        <v>0</v>
      </c>
      <c r="F1155" s="1">
        <v>0</v>
      </c>
      <c r="G1155" s="2">
        <f t="shared" si="22"/>
        <v>35133.301359999998</v>
      </c>
      <c r="H1155" s="2">
        <f t="shared" si="23"/>
        <v>0.25000000000727596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6825.07</v>
      </c>
      <c r="D1156" s="1">
        <f>BILANCA!E179</f>
        <v>8244.67</v>
      </c>
      <c r="E1156" s="1">
        <v>0</v>
      </c>
      <c r="F1156" s="1">
        <v>0</v>
      </c>
      <c r="G1156" s="2">
        <f t="shared" si="22"/>
        <v>4033.39293</v>
      </c>
      <c r="H1156" s="2">
        <f t="shared" si="23"/>
        <v>0.3999999999996362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2.16</v>
      </c>
      <c r="D1157" s="1">
        <f>BILANCA!E180</f>
        <v>2.16</v>
      </c>
      <c r="E1157" s="1">
        <v>0</v>
      </c>
      <c r="F1157" s="1">
        <v>0</v>
      </c>
      <c r="G1157" s="2">
        <f t="shared" si="22"/>
        <v>1.1275200000000001</v>
      </c>
      <c r="H1157" s="2">
        <f t="shared" si="23"/>
        <v>0.32000000000000028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2.16</v>
      </c>
      <c r="D1160" s="1">
        <f>BILANCA!E183</f>
        <v>2.16</v>
      </c>
      <c r="E1160" s="1">
        <v>0</v>
      </c>
      <c r="F1160" s="1">
        <v>0</v>
      </c>
      <c r="G1160" s="2">
        <f t="shared" si="22"/>
        <v>1.14696</v>
      </c>
      <c r="H1160" s="2">
        <f t="shared" si="23"/>
        <v>0.32000000000000028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3546.81</v>
      </c>
      <c r="D1165" s="1">
        <f>BILANCA!E188</f>
        <v>5857.23</v>
      </c>
      <c r="E1165" s="1">
        <v>0</v>
      </c>
      <c r="F1165" s="1">
        <v>0</v>
      </c>
      <c r="G1165" s="2">
        <f t="shared" si="22"/>
        <v>2777.55114</v>
      </c>
      <c r="H1165" s="2">
        <f t="shared" si="23"/>
        <v>0.41999999999961801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444038.09</v>
      </c>
      <c r="D1214" s="1">
        <f>BILANCA!E237</f>
        <v>607981.59</v>
      </c>
      <c r="E1214" s="1">
        <v>0</v>
      </c>
      <c r="F1214" s="1">
        <v>0</v>
      </c>
      <c r="G1214" s="2">
        <f t="shared" si="22"/>
        <v>383460.29337000003</v>
      </c>
      <c r="H1214" s="2">
        <f t="shared" si="23"/>
        <v>0.50000000005820766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401010.18</v>
      </c>
      <c r="D1215" s="1">
        <f>BILANCA!E238</f>
        <v>557348.99</v>
      </c>
      <c r="E1215" s="1">
        <v>0</v>
      </c>
      <c r="F1215" s="1">
        <v>0</v>
      </c>
      <c r="G1215" s="2">
        <f t="shared" si="22"/>
        <v>351644.29312000005</v>
      </c>
      <c r="H1215" s="2">
        <f t="shared" si="23"/>
        <v>0.19000000000232831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401010.18</v>
      </c>
      <c r="D1216" s="1">
        <f>BILANCA!E239</f>
        <v>557348.99</v>
      </c>
      <c r="E1216" s="1">
        <v>0</v>
      </c>
      <c r="F1216" s="1">
        <v>0</v>
      </c>
      <c r="G1216" s="2">
        <f t="shared" si="22"/>
        <v>353160.00128000003</v>
      </c>
      <c r="H1216" s="2">
        <f t="shared" si="23"/>
        <v>0.19000000000232831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377931.01</v>
      </c>
      <c r="D1217" s="1">
        <f>BILANCA!E240</f>
        <v>534269.81999999995</v>
      </c>
      <c r="E1217" s="1">
        <v>0</v>
      </c>
      <c r="F1217" s="1">
        <v>0</v>
      </c>
      <c r="G1217" s="2">
        <f t="shared" si="22"/>
        <v>338474.13209999999</v>
      </c>
      <c r="H1217" s="2">
        <f t="shared" si="23"/>
        <v>0.19000000006053597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23079.17</v>
      </c>
      <c r="D1218" s="1">
        <f>BILANCA!E241</f>
        <v>23079.17</v>
      </c>
      <c r="E1218" s="1">
        <v>0</v>
      </c>
      <c r="F1218" s="1">
        <v>0</v>
      </c>
      <c r="G1218" s="2">
        <f t="shared" si="22"/>
        <v>16270.814849999997</v>
      </c>
      <c r="H1218" s="2">
        <f t="shared" si="23"/>
        <v>0.33999999999650754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42811.51</v>
      </c>
      <c r="D1222" s="1">
        <f>BILANCA!E245</f>
        <v>50578.6</v>
      </c>
      <c r="E1222" s="1">
        <v>0</v>
      </c>
      <c r="F1222" s="1">
        <v>0</v>
      </c>
      <c r="G1222" s="2">
        <f t="shared" si="22"/>
        <v>34408.521689999994</v>
      </c>
      <c r="H1222" s="2">
        <f t="shared" si="23"/>
        <v>0.88999999999941792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42811.51</v>
      </c>
      <c r="D1223" s="1">
        <f>BILANCA!E246</f>
        <v>50578.6</v>
      </c>
      <c r="E1223" s="1">
        <v>0</v>
      </c>
      <c r="F1223" s="1">
        <v>0</v>
      </c>
      <c r="G1223" s="2">
        <f t="shared" si="22"/>
        <v>34552.490399999995</v>
      </c>
      <c r="H1223" s="2">
        <f t="shared" si="23"/>
        <v>0.88999999999941792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42811.51</v>
      </c>
      <c r="D1224" s="1">
        <f>BILANCA!E247</f>
        <v>50578.6</v>
      </c>
      <c r="E1224" s="1">
        <v>0</v>
      </c>
      <c r="F1224" s="1">
        <v>0</v>
      </c>
      <c r="G1224" s="2">
        <f t="shared" si="22"/>
        <v>34696.459109999996</v>
      </c>
      <c r="H1224" s="2">
        <f t="shared" si="23"/>
        <v>0.88999999999941792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216.4</v>
      </c>
      <c r="D1232" s="1">
        <f>BILANCA!E255</f>
        <v>54</v>
      </c>
      <c r="E1232" s="1">
        <v>0</v>
      </c>
      <c r="F1232" s="1">
        <v>0</v>
      </c>
      <c r="G1232" s="2">
        <f t="shared" si="22"/>
        <v>80.775599999999997</v>
      </c>
      <c r="H1232" s="2">
        <f t="shared" si="23"/>
        <v>0.40000000000000568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48197.77</v>
      </c>
      <c r="D1236" s="1">
        <f>BILANCA!E259</f>
        <v>0</v>
      </c>
      <c r="E1236" s="1">
        <v>0</v>
      </c>
      <c r="F1236" s="1">
        <v>0</v>
      </c>
      <c r="G1236" s="2">
        <f t="shared" si="22"/>
        <v>12194.035809999999</v>
      </c>
      <c r="H1236" s="2">
        <f t="shared" si="23"/>
        <v>0.23000000000320142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48197.77</v>
      </c>
      <c r="D1237" s="1">
        <f>BILANCA!E260</f>
        <v>0</v>
      </c>
      <c r="E1237" s="1">
        <v>0</v>
      </c>
      <c r="F1237" s="1">
        <v>0</v>
      </c>
      <c r="G1237" s="2">
        <f t="shared" si="22"/>
        <v>12242.23358</v>
      </c>
      <c r="H1237" s="2">
        <f t="shared" si="23"/>
        <v>0.23000000000320142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49885.279999999999</v>
      </c>
      <c r="D1240" s="1">
        <f>BILANCA!E264</f>
        <v>64683.199999999997</v>
      </c>
      <c r="E1240" s="1">
        <v>0</v>
      </c>
      <c r="F1240" s="1">
        <v>0</v>
      </c>
      <c r="G1240" s="2">
        <f t="shared" si="22"/>
        <v>46067.681759999999</v>
      </c>
      <c r="H1240" s="2">
        <f t="shared" si="23"/>
        <v>0.47999999999592546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216.4</v>
      </c>
      <c r="D1241" s="1">
        <f>BILANCA!E265</f>
        <v>54</v>
      </c>
      <c r="E1241" s="1">
        <v>0</v>
      </c>
      <c r="F1241" s="1">
        <v>0</v>
      </c>
      <c r="G1241" s="2">
        <f t="shared" si="22"/>
        <v>83.6952</v>
      </c>
      <c r="H1241" s="2">
        <f t="shared" si="23"/>
        <v>0.40000000000000568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3546.81</v>
      </c>
      <c r="D1244" s="1">
        <f>BILANCA!E268</f>
        <v>188.92</v>
      </c>
      <c r="E1244" s="1">
        <v>0</v>
      </c>
      <c r="F1244" s="1">
        <v>0</v>
      </c>
      <c r="G1244" s="2">
        <f t="shared" si="24"/>
        <v>1024.33365</v>
      </c>
      <c r="H1244" s="2">
        <f t="shared" si="23"/>
        <v>0.27000000000006708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49885.279999999999</v>
      </c>
      <c r="D1262" s="1">
        <f>BILANCA!E286</f>
        <v>64683.199999999997</v>
      </c>
      <c r="E1262" s="1">
        <v>0</v>
      </c>
      <c r="F1262" s="1">
        <v>0</v>
      </c>
      <c r="G1262" s="2">
        <f t="shared" si="24"/>
        <v>50011.218720000004</v>
      </c>
      <c r="H1262" s="2">
        <f t="shared" si="23"/>
        <v>0.47999999999592546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3923.73</v>
      </c>
      <c r="D1263" s="1">
        <f>BILANCA!E287</f>
        <v>14104.06</v>
      </c>
      <c r="E1263" s="1">
        <v>0</v>
      </c>
      <c r="F1263" s="1">
        <v>0</v>
      </c>
      <c r="G1263" s="2">
        <f t="shared" si="24"/>
        <v>8996.9180000000015</v>
      </c>
      <c r="H1263" s="2">
        <f t="shared" si="23"/>
        <v>0.32999999999947249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65079.43</v>
      </c>
      <c r="D1264" s="1">
        <f>BILANCA!E288</f>
        <v>72817.13</v>
      </c>
      <c r="E1264" s="1">
        <v>0</v>
      </c>
      <c r="F1264" s="1">
        <v>0</v>
      </c>
      <c r="G1264" s="2">
        <f t="shared" si="24"/>
        <v>59210.546890000005</v>
      </c>
      <c r="H1264" s="2">
        <f t="shared" si="23"/>
        <v>0.56000000000494765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693232.61</v>
      </c>
      <c r="D1408" s="1">
        <f>'RAS-funkcijski'!E114</f>
        <v>1300903.56</v>
      </c>
      <c r="E1408" s="1">
        <v>0</v>
      </c>
      <c r="F1408" s="1">
        <v>0</v>
      </c>
      <c r="G1408" s="2">
        <f t="shared" si="24"/>
        <v>362454.37030000001</v>
      </c>
      <c r="H1408" s="2">
        <f t="shared" si="27"/>
        <v>0.82999999995809048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662335.92000000004</v>
      </c>
      <c r="D1409" s="1">
        <f>'RAS-funkcijski'!E115</f>
        <v>1261269.29</v>
      </c>
      <c r="E1409" s="1">
        <v>0</v>
      </c>
      <c r="F1409" s="1">
        <v>0</v>
      </c>
      <c r="G1409" s="2">
        <f t="shared" si="24"/>
        <v>353521.06949999998</v>
      </c>
      <c r="H1409" s="2">
        <f t="shared" si="27"/>
        <v>0.36999999999534339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662335.92000000004</v>
      </c>
      <c r="D1411" s="1">
        <f>'RAS-funkcijski'!E117</f>
        <v>1261269.29</v>
      </c>
      <c r="E1411" s="1">
        <v>0</v>
      </c>
      <c r="F1411" s="1">
        <v>0</v>
      </c>
      <c r="G1411" s="2">
        <f t="shared" si="24"/>
        <v>359890.81850000005</v>
      </c>
      <c r="H1411" s="2">
        <f t="shared" si="27"/>
        <v>0.36999999999534339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30896.69</v>
      </c>
      <c r="D1420" s="1">
        <f>'RAS-funkcijski'!E126</f>
        <v>39634.269999999997</v>
      </c>
      <c r="E1420" s="1">
        <v>0</v>
      </c>
      <c r="F1420" s="1">
        <v>0</v>
      </c>
      <c r="G1420" s="2">
        <f t="shared" si="24"/>
        <v>13440.158059999998</v>
      </c>
      <c r="H1420" s="2">
        <f t="shared" si="27"/>
        <v>0.57999999999810825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693232.61</v>
      </c>
      <c r="D1435" s="13">
        <f>'RAS-funkcijski'!E141</f>
        <v>1300903.56</v>
      </c>
      <c r="E1435" s="13">
        <v>0</v>
      </c>
      <c r="F1435" s="13">
        <v>0</v>
      </c>
      <c r="G1435" s="14">
        <f t="shared" si="24"/>
        <v>451420.44301000005</v>
      </c>
      <c r="H1435" s="14">
        <f t="shared" si="27"/>
        <v>0.82999999995809048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69003.16</v>
      </c>
      <c r="D1480" s="6"/>
      <c r="E1480" s="6">
        <v>0</v>
      </c>
      <c r="F1480" s="6">
        <v>0</v>
      </c>
      <c r="G1480" s="7">
        <f t="shared" ref="G1480:G1580" si="34">B1480/1000*C1480</f>
        <v>69.003160000000008</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1167733.5100000002</v>
      </c>
      <c r="D1481" s="1">
        <v>0</v>
      </c>
      <c r="E1481" s="1">
        <v>0</v>
      </c>
      <c r="F1481" s="1">
        <v>0</v>
      </c>
      <c r="G1481" s="2">
        <f t="shared" si="34"/>
        <v>2335.4670200000005</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1167733.5100000002</v>
      </c>
      <c r="D1483" s="1">
        <v>0</v>
      </c>
      <c r="E1483" s="1">
        <v>0</v>
      </c>
      <c r="F1483" s="1">
        <v>0</v>
      </c>
      <c r="G1483" s="2">
        <f t="shared" si="34"/>
        <v>4670.934040000001</v>
      </c>
      <c r="H1483" s="2">
        <f t="shared" si="35"/>
        <v>0.48999999975785613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874850.17</v>
      </c>
      <c r="D1484" s="1">
        <v>0</v>
      </c>
      <c r="E1484" s="1">
        <v>0</v>
      </c>
      <c r="F1484" s="1">
        <v>0</v>
      </c>
      <c r="G1484" s="2">
        <f t="shared" si="34"/>
        <v>4374.2508500000004</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268153.89</v>
      </c>
      <c r="D1485" s="1">
        <v>0</v>
      </c>
      <c r="E1485" s="1">
        <v>0</v>
      </c>
      <c r="F1485" s="1">
        <v>0</v>
      </c>
      <c r="G1485" s="2">
        <f t="shared" si="34"/>
        <v>1608.9233400000001</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23.97</v>
      </c>
      <c r="D1486" s="1">
        <v>0</v>
      </c>
      <c r="E1486" s="1">
        <v>0</v>
      </c>
      <c r="F1486" s="1">
        <v>0</v>
      </c>
      <c r="G1486" s="2">
        <f t="shared" si="34"/>
        <v>0.16778999999999999</v>
      </c>
      <c r="H1486" s="2">
        <f t="shared" si="35"/>
        <v>3.0000000000001137E-2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16131.61</v>
      </c>
      <c r="D1489" s="1">
        <v>0</v>
      </c>
      <c r="E1489" s="1">
        <v>0</v>
      </c>
      <c r="F1489" s="1">
        <v>0</v>
      </c>
      <c r="G1489" s="2">
        <f t="shared" si="34"/>
        <v>161.31610000000001</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8573.8700000000008</v>
      </c>
      <c r="D1491" s="1">
        <v>0</v>
      </c>
      <c r="E1491" s="1">
        <v>0</v>
      </c>
      <c r="F1491" s="1">
        <v>0</v>
      </c>
      <c r="G1491" s="2">
        <f t="shared" si="34"/>
        <v>102.88644000000001</v>
      </c>
      <c r="H1491" s="2">
        <f t="shared" si="35"/>
        <v>0.12999999999919964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1149815.48</v>
      </c>
      <c r="D1499" s="1">
        <v>0</v>
      </c>
      <c r="E1499" s="1">
        <v>0</v>
      </c>
      <c r="F1499" s="1">
        <v>0</v>
      </c>
      <c r="G1499" s="2">
        <f t="shared" si="34"/>
        <v>22996.309600000001</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1149815.48</v>
      </c>
      <c r="D1501" s="1">
        <v>0</v>
      </c>
      <c r="E1501" s="1">
        <v>0</v>
      </c>
      <c r="F1501" s="1">
        <v>0</v>
      </c>
      <c r="G1501" s="2">
        <f t="shared" si="34"/>
        <v>25295.940559999999</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860662.16</v>
      </c>
      <c r="D1502" s="1">
        <v>0</v>
      </c>
      <c r="E1502" s="1">
        <v>0</v>
      </c>
      <c r="F1502" s="1">
        <v>0</v>
      </c>
      <c r="G1502" s="2">
        <f t="shared" si="34"/>
        <v>19795.22968</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266734.28999999998</v>
      </c>
      <c r="D1503" s="1">
        <v>0</v>
      </c>
      <c r="E1503" s="1">
        <v>0</v>
      </c>
      <c r="F1503" s="1">
        <v>0</v>
      </c>
      <c r="G1503" s="2">
        <f t="shared" si="34"/>
        <v>6401.6229599999997</v>
      </c>
      <c r="H1503" s="2">
        <f t="shared" si="35"/>
        <v>0.28999999997904524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23.97</v>
      </c>
      <c r="D1504" s="1">
        <v>0</v>
      </c>
      <c r="E1504" s="1">
        <v>0</v>
      </c>
      <c r="F1504" s="1">
        <v>0</v>
      </c>
      <c r="G1504" s="2">
        <f t="shared" si="34"/>
        <v>0.59924999999999995</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16131.61</v>
      </c>
      <c r="D1507" s="1">
        <v>0</v>
      </c>
      <c r="E1507" s="1">
        <v>0</v>
      </c>
      <c r="F1507" s="1">
        <v>0</v>
      </c>
      <c r="G1507" s="2">
        <f t="shared" si="34"/>
        <v>451.68508000000003</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6263.45</v>
      </c>
      <c r="D1509" s="1">
        <v>0</v>
      </c>
      <c r="E1509" s="1">
        <v>0</v>
      </c>
      <c r="F1509" s="1">
        <v>0</v>
      </c>
      <c r="G1509" s="2">
        <f t="shared" si="34"/>
        <v>187.90349999999998</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86921.190000000177</v>
      </c>
      <c r="D1517" s="1">
        <v>0</v>
      </c>
      <c r="E1517" s="1">
        <v>0</v>
      </c>
      <c r="F1517" s="1">
        <v>0</v>
      </c>
      <c r="G1517" s="2">
        <f t="shared" si="34"/>
        <v>3303.0052200000068</v>
      </c>
      <c r="H1517" s="2">
        <f t="shared" si="35"/>
        <v>0.19000000017695129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11224</v>
      </c>
      <c r="D1518" s="1">
        <v>0</v>
      </c>
      <c r="E1518" s="1">
        <v>0</v>
      </c>
      <c r="F1518" s="1">
        <v>0</v>
      </c>
      <c r="G1518" s="2">
        <f t="shared" si="34"/>
        <v>437.73599999999999</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11224</v>
      </c>
      <c r="D1524" s="1">
        <v>0</v>
      </c>
      <c r="E1524" s="1">
        <v>0</v>
      </c>
      <c r="F1524" s="1">
        <v>0</v>
      </c>
      <c r="G1524" s="2">
        <f t="shared" si="34"/>
        <v>505.08</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5364.61</v>
      </c>
      <c r="D1530" s="1">
        <v>0</v>
      </c>
      <c r="E1530" s="1">
        <v>0</v>
      </c>
      <c r="F1530" s="1">
        <v>0</v>
      </c>
      <c r="G1530" s="2">
        <f t="shared" si="34"/>
        <v>273.59510999999998</v>
      </c>
      <c r="H1530" s="2">
        <f t="shared" si="35"/>
        <v>0.39000000000032742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5364.61</v>
      </c>
      <c r="D1531" s="1">
        <v>0</v>
      </c>
      <c r="E1531" s="1">
        <v>0</v>
      </c>
      <c r="F1531" s="1">
        <v>0</v>
      </c>
      <c r="G1531" s="2">
        <f t="shared" si="34"/>
        <v>278.95971999999995</v>
      </c>
      <c r="H1531" s="2">
        <f t="shared" si="35"/>
        <v>0.39000000000032742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2.16</v>
      </c>
      <c r="D1535" s="1">
        <v>0</v>
      </c>
      <c r="E1535" s="1">
        <v>0</v>
      </c>
      <c r="F1535" s="1">
        <v>0</v>
      </c>
      <c r="G1535" s="2">
        <f t="shared" si="34"/>
        <v>0.12096000000000001</v>
      </c>
      <c r="H1535" s="2">
        <f t="shared" si="35"/>
        <v>0.16000000000000014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2.16</v>
      </c>
      <c r="D1536" s="1">
        <v>0</v>
      </c>
      <c r="E1536" s="1">
        <v>0</v>
      </c>
      <c r="F1536" s="1">
        <v>0</v>
      </c>
      <c r="G1536" s="2">
        <f t="shared" si="34"/>
        <v>0.12312000000000001</v>
      </c>
      <c r="H1536" s="2">
        <f t="shared" si="35"/>
        <v>0.16000000000000014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5857.23</v>
      </c>
      <c r="D1545" s="1">
        <v>0</v>
      </c>
      <c r="E1545" s="1">
        <v>0</v>
      </c>
      <c r="F1545" s="1">
        <v>0</v>
      </c>
      <c r="G1545" s="2">
        <f t="shared" ref="G1545:G1549" si="36">B1545/1000*C1545</f>
        <v>386.57718</v>
      </c>
      <c r="H1545" s="2">
        <f t="shared" ref="H1545:H1549" si="37">ABS(C1545-ROUND(C1545,0))</f>
        <v>0.22999999999956344</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5857.23</v>
      </c>
      <c r="D1547" s="1">
        <v>0</v>
      </c>
      <c r="E1547" s="1">
        <v>0</v>
      </c>
      <c r="F1547" s="1">
        <v>0</v>
      </c>
      <c r="G1547" s="2">
        <f t="shared" si="36"/>
        <v>398.29163999999997</v>
      </c>
      <c r="H1547" s="2">
        <f t="shared" si="37"/>
        <v>0.22999999999956344</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75697.19</v>
      </c>
      <c r="D1576" s="1">
        <v>0</v>
      </c>
      <c r="E1576" s="1">
        <v>0</v>
      </c>
      <c r="F1576" s="1">
        <v>0</v>
      </c>
      <c r="G1576" s="2">
        <f t="shared" si="34"/>
        <v>7342.6274300000005</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75697.19</v>
      </c>
      <c r="D1577" s="1">
        <v>0</v>
      </c>
      <c r="E1577" s="1">
        <v>0</v>
      </c>
      <c r="F1577" s="1">
        <v>0</v>
      </c>
      <c r="G1577" s="2">
        <f t="shared" si="34"/>
        <v>7418.3246200000003</v>
      </c>
      <c r="H1577" s="2">
        <f t="shared" si="35"/>
        <v>0.19000000000232831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6"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723712.23</v>
      </c>
      <c r="I16" s="170">
        <f>'PR-RAS'!E6</f>
        <v>1308670.6499999999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680390.57</v>
      </c>
      <c r="I17" s="170">
        <f>'PR-RAS'!E151</f>
        <v>1144795.2000000002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42811.509999999995</v>
      </c>
      <c r="I18" s="170">
        <f>'PR-RAS'!E645</f>
        <v>50578.599999999853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401010.18</v>
      </c>
      <c r="I20" s="173">
        <f>BILANCA!E7</f>
        <v>557348.99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112031.07</v>
      </c>
      <c r="I21" s="175">
        <f>BILANCA!E68</f>
        <v>137553.78999999998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69003.16</v>
      </c>
      <c r="I22" s="175">
        <f>BILANCA!E176</f>
        <v>86921.19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444038.09</v>
      </c>
      <c r="I23" s="177">
        <f>BILANCA!E237</f>
        <v>607981.59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693232.61</v>
      </c>
      <c r="I27" s="175">
        <f>'RAS-funkcijski'!E114</f>
        <v>1300903.56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693232.61</v>
      </c>
      <c r="I28" s="179">
        <f>'RAS-funkcijski'!E141</f>
        <v>1300903.56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69003.16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86921.190000000177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11224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75697.19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598" zoomScaleNormal="100" workbookViewId="0">
      <selection activeCell="G676" sqref="G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723712.23</v>
      </c>
      <c r="E6" s="51">
        <f>E7+E44+E50+E82+E106+E124+E133+E139</f>
        <v>1308670.6499999999</v>
      </c>
      <c r="F6" s="52">
        <f t="shared" ref="F6:F131" si="0">IF(D6&lt;&gt;0,IF(E6/D6&gt;=100,"&gt;&gt;100",E6/D6*100),"-")</f>
        <v>180.827488572357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661123.4</v>
      </c>
      <c r="E50" s="51">
        <f>E51+E54+E59+E62+E65+E68+E71+E74+E77</f>
        <v>1227388.3400000001</v>
      </c>
      <c r="F50" s="52">
        <f t="shared" si="0"/>
        <v>185.65192821793934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661123.4</v>
      </c>
      <c r="E68" s="51">
        <f t="shared" si="15"/>
        <v>1225576.3400000001</v>
      </c>
      <c r="F68" s="52">
        <f t="shared" si="0"/>
        <v>185.37784927896973</v>
      </c>
    </row>
    <row r="69" spans="1:6" ht="12.75" customHeight="1" x14ac:dyDescent="0.2">
      <c r="A69" s="53" t="s">
        <v>184</v>
      </c>
      <c r="B69" s="85" t="s">
        <v>185</v>
      </c>
      <c r="C69" s="50" t="s">
        <v>184</v>
      </c>
      <c r="D69" s="242">
        <v>655495.17000000004</v>
      </c>
      <c r="E69" s="242">
        <v>1073713.0900000001</v>
      </c>
      <c r="F69" s="52">
        <f t="shared" si="0"/>
        <v>163.80183091204165</v>
      </c>
    </row>
    <row r="70" spans="1:6" ht="24" x14ac:dyDescent="0.2">
      <c r="A70" s="53" t="s">
        <v>186</v>
      </c>
      <c r="B70" s="85" t="s">
        <v>187</v>
      </c>
      <c r="C70" s="50" t="s">
        <v>186</v>
      </c>
      <c r="D70" s="242">
        <v>5628.23</v>
      </c>
      <c r="E70" s="242">
        <v>151863.25</v>
      </c>
      <c r="F70" s="52">
        <f t="shared" si="0"/>
        <v>2698.2417207541271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1812</v>
      </c>
      <c r="F74" s="52" t="str">
        <f t="shared" si="0"/>
        <v>-</v>
      </c>
    </row>
    <row r="75" spans="1:6" ht="12.75" customHeight="1" x14ac:dyDescent="0.2">
      <c r="A75" s="53" t="s">
        <v>196</v>
      </c>
      <c r="B75" s="85" t="s">
        <v>197</v>
      </c>
      <c r="C75" s="50" t="s">
        <v>196</v>
      </c>
      <c r="D75" s="242">
        <v>0</v>
      </c>
      <c r="E75" s="242">
        <v>1812</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455.18</v>
      </c>
      <c r="E106" s="51">
        <f t="shared" si="23"/>
        <v>899.92</v>
      </c>
      <c r="F106" s="52">
        <f t="shared" si="0"/>
        <v>197.70640186299923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455.18</v>
      </c>
      <c r="E112" s="51">
        <f t="shared" si="25"/>
        <v>899.92</v>
      </c>
      <c r="F112" s="52">
        <f t="shared" si="0"/>
        <v>197.70640186299923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455.18</v>
      </c>
      <c r="E117" s="242">
        <v>899.92</v>
      </c>
      <c r="F117" s="52">
        <f t="shared" si="0"/>
        <v>197.70640186299923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3839.95</v>
      </c>
      <c r="E124" s="51">
        <f t="shared" si="27"/>
        <v>3519.76</v>
      </c>
      <c r="F124" s="52">
        <f t="shared" si="0"/>
        <v>91.661610177215863</v>
      </c>
    </row>
    <row r="125" spans="1:6" ht="12.75" customHeight="1" x14ac:dyDescent="0.2">
      <c r="A125" s="53">
        <v>661</v>
      </c>
      <c r="B125" s="86" t="s">
        <v>296</v>
      </c>
      <c r="C125" s="50" t="s">
        <v>297</v>
      </c>
      <c r="D125" s="51">
        <f t="shared" ref="D125:E125" si="28">SUM(D126:D127)</f>
        <v>3094.95</v>
      </c>
      <c r="E125" s="51">
        <f t="shared" si="28"/>
        <v>3519.76</v>
      </c>
      <c r="F125" s="52">
        <f t="shared" si="0"/>
        <v>113.72590833454498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3094.95</v>
      </c>
      <c r="E127" s="242">
        <v>3519.76</v>
      </c>
      <c r="F127" s="52">
        <f t="shared" si="0"/>
        <v>113.72590833454498</v>
      </c>
    </row>
    <row r="128" spans="1:6" ht="24" x14ac:dyDescent="0.2">
      <c r="A128" s="53">
        <v>663</v>
      </c>
      <c r="B128" s="231" t="s">
        <v>302</v>
      </c>
      <c r="C128" s="50" t="s">
        <v>303</v>
      </c>
      <c r="D128" s="51">
        <f t="shared" ref="D128:E128" si="29">SUM(D129:D132)</f>
        <v>745</v>
      </c>
      <c r="E128" s="51">
        <f t="shared" si="29"/>
        <v>0</v>
      </c>
      <c r="F128" s="52">
        <f t="shared" si="0"/>
        <v>0</v>
      </c>
    </row>
    <row r="129" spans="1:6" ht="12.75" customHeight="1" x14ac:dyDescent="0.2">
      <c r="A129" s="53">
        <v>6631</v>
      </c>
      <c r="B129" s="86" t="s">
        <v>304</v>
      </c>
      <c r="C129" s="50" t="s">
        <v>305</v>
      </c>
      <c r="D129" s="242">
        <v>745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58293.7</v>
      </c>
      <c r="E133" s="51">
        <f t="shared" si="30"/>
        <v>76862.63</v>
      </c>
      <c r="F133" s="52">
        <f t="shared" ref="F133:F223" si="31">IF(D133&lt;&gt;0,IF(E133/D133&gt;=100,"&gt;&gt;100",E133/D133*100),"-")</f>
        <v>131.85409401015892</v>
      </c>
    </row>
    <row r="134" spans="1:6" ht="24" x14ac:dyDescent="0.2">
      <c r="A134" s="53">
        <v>671</v>
      </c>
      <c r="B134" s="232" t="s">
        <v>314</v>
      </c>
      <c r="C134" s="50" t="s">
        <v>315</v>
      </c>
      <c r="D134" s="51">
        <f t="shared" ref="D134:E134" si="32">SUM(D135:D137)</f>
        <v>58293.7</v>
      </c>
      <c r="E134" s="51">
        <f t="shared" si="32"/>
        <v>76862.63</v>
      </c>
      <c r="F134" s="52">
        <f t="shared" si="31"/>
        <v>131.85409401015892</v>
      </c>
    </row>
    <row r="135" spans="1:6" ht="12.75" customHeight="1" x14ac:dyDescent="0.2">
      <c r="A135" s="53">
        <v>6711</v>
      </c>
      <c r="B135" s="85" t="s">
        <v>316</v>
      </c>
      <c r="C135" s="50" t="s">
        <v>317</v>
      </c>
      <c r="D135" s="242">
        <v>56920.39</v>
      </c>
      <c r="E135" s="242">
        <v>75475.14</v>
      </c>
      <c r="F135" s="52">
        <f t="shared" si="31"/>
        <v>132.59772113297186</v>
      </c>
    </row>
    <row r="136" spans="1:6" ht="24" x14ac:dyDescent="0.2">
      <c r="A136" s="53">
        <v>6712</v>
      </c>
      <c r="B136" s="232" t="s">
        <v>318</v>
      </c>
      <c r="C136" s="50" t="s">
        <v>319</v>
      </c>
      <c r="D136" s="242">
        <v>1373.31</v>
      </c>
      <c r="E136" s="242">
        <v>1387.49</v>
      </c>
      <c r="F136" s="52">
        <f t="shared" si="31"/>
        <v>101.03254181503085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680390.57</v>
      </c>
      <c r="E151" s="51">
        <f t="shared" si="35"/>
        <v>1144795.2000000002</v>
      </c>
      <c r="F151" s="52">
        <f t="shared" si="31"/>
        <v>168.25559472407156</v>
      </c>
    </row>
    <row r="152" spans="1:6" ht="12.75" customHeight="1" x14ac:dyDescent="0.2">
      <c r="A152" s="53">
        <v>31</v>
      </c>
      <c r="B152" s="85" t="s">
        <v>349</v>
      </c>
      <c r="C152" s="50" t="s">
        <v>35</v>
      </c>
      <c r="D152" s="51">
        <f t="shared" ref="D152:E152" si="36">D153+D158+D159</f>
        <v>553950.00999999989</v>
      </c>
      <c r="E152" s="51">
        <f t="shared" si="36"/>
        <v>860553.12</v>
      </c>
      <c r="F152" s="52">
        <f t="shared" si="31"/>
        <v>155.34851601501012</v>
      </c>
    </row>
    <row r="153" spans="1:6" ht="12.75" customHeight="1" x14ac:dyDescent="0.2">
      <c r="A153" s="53">
        <v>311</v>
      </c>
      <c r="B153" s="85" t="s">
        <v>350</v>
      </c>
      <c r="C153" s="50" t="s">
        <v>351</v>
      </c>
      <c r="D153" s="51">
        <f t="shared" ref="D153:E153" si="37">SUM(D154:D157)</f>
        <v>451901.61999999994</v>
      </c>
      <c r="E153" s="51">
        <f t="shared" si="37"/>
        <v>716979.67</v>
      </c>
      <c r="F153" s="52">
        <f t="shared" si="31"/>
        <v>158.65835355934331</v>
      </c>
    </row>
    <row r="154" spans="1:6" ht="12.75" customHeight="1" x14ac:dyDescent="0.2">
      <c r="A154" s="53">
        <v>3111</v>
      </c>
      <c r="B154" s="85" t="s">
        <v>352</v>
      </c>
      <c r="C154" s="50" t="s">
        <v>353</v>
      </c>
      <c r="D154" s="242">
        <v>443491.16</v>
      </c>
      <c r="E154" s="242">
        <v>705023.84</v>
      </c>
      <c r="F154" s="52">
        <f t="shared" si="31"/>
        <v>158.97134003753311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4525.7299999999996</v>
      </c>
      <c r="E156" s="242">
        <v>6967.53</v>
      </c>
      <c r="F156" s="52">
        <f t="shared" si="31"/>
        <v>153.95372680208496</v>
      </c>
    </row>
    <row r="157" spans="1:6" ht="12.75" customHeight="1" x14ac:dyDescent="0.2">
      <c r="A157" s="53">
        <v>3114</v>
      </c>
      <c r="B157" s="85" t="s">
        <v>358</v>
      </c>
      <c r="C157" s="50" t="s">
        <v>359</v>
      </c>
      <c r="D157" s="242">
        <v>3884.73</v>
      </c>
      <c r="E157" s="242">
        <v>4988.3</v>
      </c>
      <c r="F157" s="52">
        <f t="shared" si="31"/>
        <v>128.40789449974645</v>
      </c>
    </row>
    <row r="158" spans="1:6" ht="12.75" customHeight="1" x14ac:dyDescent="0.2">
      <c r="A158" s="53">
        <v>312</v>
      </c>
      <c r="B158" s="85" t="s">
        <v>360</v>
      </c>
      <c r="C158" s="50" t="s">
        <v>361</v>
      </c>
      <c r="D158" s="242">
        <v>27664.49</v>
      </c>
      <c r="E158" s="242">
        <v>28290.57</v>
      </c>
      <c r="F158" s="52">
        <f t="shared" si="31"/>
        <v>102.26311780914811</v>
      </c>
    </row>
    <row r="159" spans="1:6" ht="12.75" customHeight="1" x14ac:dyDescent="0.2">
      <c r="A159" s="53">
        <v>313</v>
      </c>
      <c r="B159" s="85" t="s">
        <v>362</v>
      </c>
      <c r="C159" s="50" t="s">
        <v>363</v>
      </c>
      <c r="D159" s="51">
        <f t="shared" ref="D159:E159" si="38">SUM(D160:D162)</f>
        <v>74383.899999999994</v>
      </c>
      <c r="E159" s="51">
        <f t="shared" si="38"/>
        <v>115282.88</v>
      </c>
      <c r="F159" s="52">
        <f t="shared" si="31"/>
        <v>154.98364565450322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74352.61</v>
      </c>
      <c r="E161" s="242">
        <v>115282.88</v>
      </c>
      <c r="F161" s="52">
        <f t="shared" si="31"/>
        <v>155.04886782051096</v>
      </c>
    </row>
    <row r="162" spans="1:6" ht="12.75" customHeight="1" x14ac:dyDescent="0.2">
      <c r="A162" s="53">
        <v>3133</v>
      </c>
      <c r="B162" s="85" t="s">
        <v>367</v>
      </c>
      <c r="C162" s="50" t="s">
        <v>368</v>
      </c>
      <c r="D162" s="242">
        <v>31.29</v>
      </c>
      <c r="E162" s="242"/>
      <c r="F162" s="52">
        <f t="shared" si="31"/>
        <v>0</v>
      </c>
    </row>
    <row r="163" spans="1:6" ht="12.75" customHeight="1" x14ac:dyDescent="0.2">
      <c r="A163" s="53">
        <v>32</v>
      </c>
      <c r="B163" s="85" t="s">
        <v>369</v>
      </c>
      <c r="C163" s="50" t="s">
        <v>370</v>
      </c>
      <c r="D163" s="51">
        <f t="shared" ref="D163:E163" si="39">D164+D169+D177+D187+D188</f>
        <v>115710.93000000001</v>
      </c>
      <c r="E163" s="51">
        <f t="shared" si="39"/>
        <v>267848</v>
      </c>
      <c r="F163" s="52">
        <f t="shared" si="31"/>
        <v>231.48029317541562</v>
      </c>
    </row>
    <row r="164" spans="1:6" ht="12.75" customHeight="1" x14ac:dyDescent="0.2">
      <c r="A164" s="53">
        <v>321</v>
      </c>
      <c r="B164" s="85" t="s">
        <v>371</v>
      </c>
      <c r="C164" s="50" t="s">
        <v>372</v>
      </c>
      <c r="D164" s="51">
        <f t="shared" ref="D164:E164" si="40">SUM(D165:D168)</f>
        <v>35431.85</v>
      </c>
      <c r="E164" s="51">
        <f t="shared" si="40"/>
        <v>39822.050000000003</v>
      </c>
      <c r="F164" s="52">
        <f t="shared" si="31"/>
        <v>112.39054692317789</v>
      </c>
    </row>
    <row r="165" spans="1:6" ht="12.75" customHeight="1" x14ac:dyDescent="0.2">
      <c r="A165" s="53">
        <v>3211</v>
      </c>
      <c r="B165" s="85" t="s">
        <v>373</v>
      </c>
      <c r="C165" s="50" t="s">
        <v>374</v>
      </c>
      <c r="D165" s="242">
        <v>1859.73</v>
      </c>
      <c r="E165" s="242">
        <v>3176.8</v>
      </c>
      <c r="F165" s="52">
        <f t="shared" si="31"/>
        <v>170.82049544826401</v>
      </c>
    </row>
    <row r="166" spans="1:6" ht="12.75" customHeight="1" x14ac:dyDescent="0.2">
      <c r="A166" s="53">
        <v>3212</v>
      </c>
      <c r="B166" s="85" t="s">
        <v>375</v>
      </c>
      <c r="C166" s="50" t="s">
        <v>376</v>
      </c>
      <c r="D166" s="242">
        <v>27545.23</v>
      </c>
      <c r="E166" s="242">
        <v>34878.449999999997</v>
      </c>
      <c r="F166" s="52">
        <f t="shared" si="31"/>
        <v>126.62246784652007</v>
      </c>
    </row>
    <row r="167" spans="1:6" ht="12.75" customHeight="1" x14ac:dyDescent="0.2">
      <c r="A167" s="53">
        <v>3213</v>
      </c>
      <c r="B167" s="85" t="s">
        <v>377</v>
      </c>
      <c r="C167" s="50" t="s">
        <v>378</v>
      </c>
      <c r="D167" s="242">
        <v>5443.55</v>
      </c>
      <c r="E167" s="242">
        <v>858.68</v>
      </c>
      <c r="F167" s="52">
        <f t="shared" si="31"/>
        <v>15.774264955773345</v>
      </c>
    </row>
    <row r="168" spans="1:6" ht="12.75" customHeight="1" x14ac:dyDescent="0.2">
      <c r="A168" s="53">
        <v>3214</v>
      </c>
      <c r="B168" s="85" t="s">
        <v>379</v>
      </c>
      <c r="C168" s="50" t="s">
        <v>380</v>
      </c>
      <c r="D168" s="242">
        <v>583.34</v>
      </c>
      <c r="E168" s="242">
        <v>908.12</v>
      </c>
      <c r="F168" s="52">
        <f t="shared" si="31"/>
        <v>155.67593513216991</v>
      </c>
    </row>
    <row r="169" spans="1:6" ht="12.75" customHeight="1" x14ac:dyDescent="0.2">
      <c r="A169" s="53">
        <v>322</v>
      </c>
      <c r="B169" s="85" t="s">
        <v>381</v>
      </c>
      <c r="C169" s="50" t="s">
        <v>382</v>
      </c>
      <c r="D169" s="51">
        <f t="shared" ref="D169:E169" si="41">SUM(D170:D176)</f>
        <v>55075.119999999995</v>
      </c>
      <c r="E169" s="51">
        <f t="shared" si="41"/>
        <v>81608.489999999991</v>
      </c>
      <c r="F169" s="52">
        <f t="shared" si="31"/>
        <v>148.17669030952635</v>
      </c>
    </row>
    <row r="170" spans="1:6" ht="12.75" customHeight="1" x14ac:dyDescent="0.2">
      <c r="A170" s="53">
        <v>3221</v>
      </c>
      <c r="B170" s="85" t="s">
        <v>383</v>
      </c>
      <c r="C170" s="50" t="s">
        <v>384</v>
      </c>
      <c r="D170" s="242">
        <v>7017.03</v>
      </c>
      <c r="E170" s="242">
        <v>6617.94</v>
      </c>
      <c r="F170" s="52">
        <f t="shared" si="31"/>
        <v>94.31255103654965</v>
      </c>
    </row>
    <row r="171" spans="1:6" ht="12.75" customHeight="1" x14ac:dyDescent="0.2">
      <c r="A171" s="53">
        <v>3222</v>
      </c>
      <c r="B171" s="85" t="s">
        <v>385</v>
      </c>
      <c r="C171" s="50" t="s">
        <v>386</v>
      </c>
      <c r="D171" s="242">
        <v>30896.69</v>
      </c>
      <c r="E171" s="242">
        <v>39634.269999999997</v>
      </c>
      <c r="F171" s="52">
        <f t="shared" si="31"/>
        <v>128.27998727371767</v>
      </c>
    </row>
    <row r="172" spans="1:6" ht="12.75" customHeight="1" x14ac:dyDescent="0.2">
      <c r="A172" s="53">
        <v>3223</v>
      </c>
      <c r="B172" s="85" t="s">
        <v>387</v>
      </c>
      <c r="C172" s="50" t="s">
        <v>388</v>
      </c>
      <c r="D172" s="242">
        <v>15204.39</v>
      </c>
      <c r="E172" s="242">
        <v>12772.16</v>
      </c>
      <c r="F172" s="52">
        <f t="shared" si="31"/>
        <v>84.003106997386951</v>
      </c>
    </row>
    <row r="173" spans="1:6" ht="12.75" customHeight="1" x14ac:dyDescent="0.2">
      <c r="A173" s="53">
        <v>3224</v>
      </c>
      <c r="B173" s="85" t="s">
        <v>389</v>
      </c>
      <c r="C173" s="50" t="s">
        <v>390</v>
      </c>
      <c r="D173" s="242">
        <v>1242.99</v>
      </c>
      <c r="E173" s="242">
        <v>1886.86</v>
      </c>
      <c r="F173" s="52">
        <f t="shared" si="31"/>
        <v>151.80009493238077</v>
      </c>
    </row>
    <row r="174" spans="1:6" ht="12.75" customHeight="1" x14ac:dyDescent="0.2">
      <c r="A174" s="53">
        <v>3225</v>
      </c>
      <c r="B174" s="85" t="s">
        <v>391</v>
      </c>
      <c r="C174" s="50" t="s">
        <v>392</v>
      </c>
      <c r="D174" s="242">
        <v>360.02</v>
      </c>
      <c r="E174" s="242">
        <v>20550.32</v>
      </c>
      <c r="F174" s="52">
        <f t="shared" si="31"/>
        <v>5708.1051052719295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354</v>
      </c>
      <c r="E176" s="242">
        <v>146.94</v>
      </c>
      <c r="F176" s="52">
        <f t="shared" si="31"/>
        <v>41.50847457627119</v>
      </c>
    </row>
    <row r="177" spans="1:6" ht="12.75" customHeight="1" x14ac:dyDescent="0.2">
      <c r="A177" s="53">
        <v>323</v>
      </c>
      <c r="B177" s="85" t="s">
        <v>397</v>
      </c>
      <c r="C177" s="50" t="s">
        <v>398</v>
      </c>
      <c r="D177" s="51">
        <f t="shared" ref="D177:E177" si="42">SUM(D178:D186)</f>
        <v>20881.329999999998</v>
      </c>
      <c r="E177" s="51">
        <f t="shared" si="42"/>
        <v>118141.83999999998</v>
      </c>
      <c r="F177" s="52">
        <f t="shared" si="31"/>
        <v>565.77737146053437</v>
      </c>
    </row>
    <row r="178" spans="1:6" ht="12.75" customHeight="1" x14ac:dyDescent="0.2">
      <c r="A178" s="53">
        <v>3231</v>
      </c>
      <c r="B178" s="85" t="s">
        <v>399</v>
      </c>
      <c r="C178" s="50" t="s">
        <v>400</v>
      </c>
      <c r="D178" s="242">
        <v>2807.27</v>
      </c>
      <c r="E178" s="242">
        <v>6223.09</v>
      </c>
      <c r="F178" s="52">
        <f t="shared" si="31"/>
        <v>221.67764411688228</v>
      </c>
    </row>
    <row r="179" spans="1:6" ht="12.75" customHeight="1" x14ac:dyDescent="0.2">
      <c r="A179" s="53">
        <v>3232</v>
      </c>
      <c r="B179" s="85" t="s">
        <v>401</v>
      </c>
      <c r="C179" s="50" t="s">
        <v>402</v>
      </c>
      <c r="D179" s="242">
        <v>8969.6</v>
      </c>
      <c r="E179" s="242">
        <v>82186.100000000006</v>
      </c>
      <c r="F179" s="52">
        <f t="shared" si="31"/>
        <v>916.27385836603639</v>
      </c>
    </row>
    <row r="180" spans="1:6" ht="12.75" customHeight="1" x14ac:dyDescent="0.2">
      <c r="A180" s="53">
        <v>3233</v>
      </c>
      <c r="B180" s="85" t="s">
        <v>403</v>
      </c>
      <c r="C180" s="50" t="s">
        <v>404</v>
      </c>
      <c r="D180" s="242">
        <v>71.69</v>
      </c>
      <c r="E180" s="242">
        <v>819.53</v>
      </c>
      <c r="F180" s="52">
        <f t="shared" si="31"/>
        <v>1143.1580415678616</v>
      </c>
    </row>
    <row r="181" spans="1:6" ht="12.75" customHeight="1" x14ac:dyDescent="0.2">
      <c r="A181" s="53">
        <v>3234</v>
      </c>
      <c r="B181" s="85" t="s">
        <v>405</v>
      </c>
      <c r="C181" s="50" t="s">
        <v>406</v>
      </c>
      <c r="D181" s="242">
        <v>3037.32</v>
      </c>
      <c r="E181" s="242">
        <v>4394.4799999999996</v>
      </c>
      <c r="F181" s="52">
        <f t="shared" si="31"/>
        <v>144.68281247942264</v>
      </c>
    </row>
    <row r="182" spans="1:6" ht="12.75" customHeight="1" x14ac:dyDescent="0.2">
      <c r="A182" s="53">
        <v>3235</v>
      </c>
      <c r="B182" s="85" t="s">
        <v>407</v>
      </c>
      <c r="C182" s="50" t="s">
        <v>408</v>
      </c>
      <c r="D182" s="242">
        <v>232.14</v>
      </c>
      <c r="E182" s="242">
        <v>49.22</v>
      </c>
      <c r="F182" s="52">
        <f t="shared" si="31"/>
        <v>21.202722495046096</v>
      </c>
    </row>
    <row r="183" spans="1:6" ht="12.75" customHeight="1" x14ac:dyDescent="0.2">
      <c r="A183" s="53">
        <v>3236</v>
      </c>
      <c r="B183" s="85" t="s">
        <v>409</v>
      </c>
      <c r="C183" s="50" t="s">
        <v>410</v>
      </c>
      <c r="D183" s="242">
        <v>1989.11</v>
      </c>
      <c r="E183" s="242">
        <v>2121.0100000000002</v>
      </c>
      <c r="F183" s="52">
        <f t="shared" si="31"/>
        <v>106.63110637420759</v>
      </c>
    </row>
    <row r="184" spans="1:6" ht="12.75" customHeight="1" x14ac:dyDescent="0.2">
      <c r="A184" s="53">
        <v>3237</v>
      </c>
      <c r="B184" s="85" t="s">
        <v>411</v>
      </c>
      <c r="C184" s="50" t="s">
        <v>412</v>
      </c>
      <c r="D184" s="242">
        <v>3147.26</v>
      </c>
      <c r="E184" s="242">
        <v>937.5</v>
      </c>
      <c r="F184" s="52">
        <f t="shared" si="31"/>
        <v>29.787815433106889</v>
      </c>
    </row>
    <row r="185" spans="1:6" ht="12.75" customHeight="1" x14ac:dyDescent="0.2">
      <c r="A185" s="53">
        <v>3238</v>
      </c>
      <c r="B185" s="85" t="s">
        <v>413</v>
      </c>
      <c r="C185" s="50" t="s">
        <v>414</v>
      </c>
      <c r="D185" s="242">
        <v>582.09</v>
      </c>
      <c r="E185" s="242">
        <v>3444.18</v>
      </c>
      <c r="F185" s="52">
        <f t="shared" si="31"/>
        <v>591.69200639076428</v>
      </c>
    </row>
    <row r="186" spans="1:6" ht="12.75" customHeight="1" x14ac:dyDescent="0.2">
      <c r="A186" s="53">
        <v>3239</v>
      </c>
      <c r="B186" s="85" t="s">
        <v>415</v>
      </c>
      <c r="C186" s="50" t="s">
        <v>416</v>
      </c>
      <c r="D186" s="242">
        <v>44.85</v>
      </c>
      <c r="E186" s="242">
        <v>17966.73</v>
      </c>
      <c r="F186" s="52" t="str">
        <f t="shared" si="31"/>
        <v>&gt;&gt;100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4322.6299999999992</v>
      </c>
      <c r="E188" s="51">
        <f t="shared" si="43"/>
        <v>28275.62</v>
      </c>
      <c r="F188" s="52">
        <f t="shared" si="31"/>
        <v>654.13000881407856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1034.23</v>
      </c>
      <c r="E191" s="242">
        <v>582.07000000000005</v>
      </c>
      <c r="F191" s="52">
        <f t="shared" si="31"/>
        <v>56.280517873200353</v>
      </c>
    </row>
    <row r="192" spans="1:6" ht="12.75" customHeight="1" x14ac:dyDescent="0.2">
      <c r="A192" s="53">
        <v>3294</v>
      </c>
      <c r="B192" s="85" t="s">
        <v>427</v>
      </c>
      <c r="C192" s="50" t="s">
        <v>428</v>
      </c>
      <c r="D192" s="242">
        <v>123.27</v>
      </c>
      <c r="E192" s="242">
        <v>135</v>
      </c>
      <c r="F192" s="52">
        <f t="shared" si="31"/>
        <v>109.51569724993917</v>
      </c>
    </row>
    <row r="193" spans="1:6" ht="12.75" customHeight="1" x14ac:dyDescent="0.2">
      <c r="A193" s="53">
        <v>3295</v>
      </c>
      <c r="B193" s="85" t="s">
        <v>429</v>
      </c>
      <c r="C193" s="50" t="s">
        <v>430</v>
      </c>
      <c r="D193" s="242">
        <v>1534.83</v>
      </c>
      <c r="E193" s="242">
        <v>1398</v>
      </c>
      <c r="F193" s="52">
        <f t="shared" si="31"/>
        <v>91.085006157033689</v>
      </c>
    </row>
    <row r="194" spans="1:6" ht="12.75" customHeight="1" x14ac:dyDescent="0.2">
      <c r="A194" s="53" t="s">
        <v>431</v>
      </c>
      <c r="B194" s="85" t="s">
        <v>432</v>
      </c>
      <c r="C194" s="50" t="s">
        <v>431</v>
      </c>
      <c r="D194" s="242">
        <v>870.99</v>
      </c>
      <c r="E194" s="242"/>
      <c r="F194" s="52">
        <f t="shared" si="31"/>
        <v>0</v>
      </c>
    </row>
    <row r="195" spans="1:6" ht="12.75" customHeight="1" x14ac:dyDescent="0.2">
      <c r="A195" s="53">
        <v>3299</v>
      </c>
      <c r="B195" s="85" t="s">
        <v>433</v>
      </c>
      <c r="C195" s="50" t="s">
        <v>434</v>
      </c>
      <c r="D195" s="242">
        <v>759.31</v>
      </c>
      <c r="E195" s="242">
        <v>26160.55</v>
      </c>
      <c r="F195" s="52">
        <f t="shared" si="31"/>
        <v>3445.305606405816</v>
      </c>
    </row>
    <row r="196" spans="1:6" ht="12.75" customHeight="1" x14ac:dyDescent="0.2">
      <c r="A196" s="53">
        <v>34</v>
      </c>
      <c r="B196" s="232" t="s">
        <v>435</v>
      </c>
      <c r="C196" s="50" t="s">
        <v>436</v>
      </c>
      <c r="D196" s="51">
        <f t="shared" ref="D196:E196" si="44">D197+D202+D210</f>
        <v>893.88</v>
      </c>
      <c r="E196" s="51">
        <f t="shared" si="44"/>
        <v>23.970000000000002</v>
      </c>
      <c r="F196" s="52">
        <f t="shared" si="31"/>
        <v>2.6815679957041216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893.88</v>
      </c>
      <c r="E210" s="51">
        <f t="shared" si="47"/>
        <v>23.970000000000002</v>
      </c>
      <c r="F210" s="52">
        <f t="shared" si="31"/>
        <v>2.6815679957041216</v>
      </c>
    </row>
    <row r="211" spans="1:6" ht="12.75" customHeight="1" x14ac:dyDescent="0.2">
      <c r="A211" s="53">
        <v>3431</v>
      </c>
      <c r="B211" s="232" t="s">
        <v>465</v>
      </c>
      <c r="C211" s="50" t="s">
        <v>466</v>
      </c>
      <c r="D211" s="242">
        <v>22.42</v>
      </c>
      <c r="E211" s="242">
        <v>22.42</v>
      </c>
      <c r="F211" s="52">
        <f t="shared" si="31"/>
        <v>100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871.35</v>
      </c>
      <c r="E213" s="242"/>
      <c r="F213" s="52">
        <f t="shared" si="31"/>
        <v>0</v>
      </c>
    </row>
    <row r="214" spans="1:6" ht="12.75" customHeight="1" x14ac:dyDescent="0.2">
      <c r="A214" s="53">
        <v>3434</v>
      </c>
      <c r="B214" s="85" t="s">
        <v>471</v>
      </c>
      <c r="C214" s="50" t="s">
        <v>472</v>
      </c>
      <c r="D214" s="242">
        <v>0.11</v>
      </c>
      <c r="E214" s="242">
        <v>1.55</v>
      </c>
      <c r="F214" s="52">
        <f t="shared" si="31"/>
        <v>1409.0909090909092</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9599.15</v>
      </c>
      <c r="E252" s="51">
        <f t="shared" si="63"/>
        <v>16131.61</v>
      </c>
      <c r="F252" s="52">
        <f t="shared" ref="F252:F258" si="64">IF(D252&lt;&gt;0,IF(E252/D252&gt;=100,"&gt;&gt;100",E252/D252*100),"-")</f>
        <v>168.05248381367102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9599.15</v>
      </c>
      <c r="E259" s="51">
        <f t="shared" si="66"/>
        <v>16131.61</v>
      </c>
      <c r="F259" s="52">
        <f t="shared" ref="F259:F262" si="67">IF(D259&lt;&gt;0,IF(E259/D259&gt;=100,"&gt;&gt;100",E259/D259*100),"-")</f>
        <v>168.05248381367102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9599.15</v>
      </c>
      <c r="E261" s="242">
        <v>16131.61</v>
      </c>
      <c r="F261" s="52">
        <f t="shared" si="67"/>
        <v>168.05248381367102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236.6</v>
      </c>
      <c r="E263" s="51">
        <f t="shared" si="68"/>
        <v>238.5</v>
      </c>
      <c r="F263" s="52">
        <f t="shared" ref="F263:F267" si="69">IF(D263&lt;&gt;0,IF(E263/D263&gt;=100,"&gt;&gt;100",E263/D263*100),"-")</f>
        <v>100.80304311073543</v>
      </c>
    </row>
    <row r="264" spans="1:6" ht="12.75" customHeight="1" x14ac:dyDescent="0.2">
      <c r="A264" s="53">
        <v>381</v>
      </c>
      <c r="B264" s="85" t="s">
        <v>567</v>
      </c>
      <c r="C264" s="50" t="s">
        <v>568</v>
      </c>
      <c r="D264" s="51">
        <f t="shared" ref="D264:E264" si="70">SUM(D265:D267)</f>
        <v>236.6</v>
      </c>
      <c r="E264" s="51">
        <f t="shared" si="70"/>
        <v>238.5</v>
      </c>
      <c r="F264" s="52">
        <f t="shared" si="69"/>
        <v>100.80304311073543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236.6</v>
      </c>
      <c r="E266" s="242">
        <v>238.5</v>
      </c>
      <c r="F266" s="52">
        <f t="shared" si="69"/>
        <v>100.80304311073543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680390.57</v>
      </c>
      <c r="E289" s="51">
        <f t="shared" si="79"/>
        <v>1144795.2000000002</v>
      </c>
      <c r="F289" s="52">
        <f t="shared" si="76"/>
        <v>168.25559472407156</v>
      </c>
    </row>
    <row r="290" spans="1:6" ht="12.75" customHeight="1" x14ac:dyDescent="0.2">
      <c r="A290" s="53" t="s">
        <v>608</v>
      </c>
      <c r="B290" s="85" t="s">
        <v>619</v>
      </c>
      <c r="C290" s="50" t="s">
        <v>620</v>
      </c>
      <c r="D290" s="51">
        <f>IF(D6&gt;=D289,D6-D289,0)</f>
        <v>43321.660000000033</v>
      </c>
      <c r="E290" s="51">
        <f>IF(E6&gt;=E289,E6-E289,0)</f>
        <v>163875.44999999972</v>
      </c>
      <c r="F290" s="52">
        <f t="shared" si="76"/>
        <v>378.27601712399661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12331.89</v>
      </c>
      <c r="E292" s="242">
        <v>42811.51</v>
      </c>
      <c r="F292" s="52">
        <f t="shared" si="76"/>
        <v>347.16097856857306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12842.04</v>
      </c>
      <c r="E350" s="51">
        <f t="shared" si="95"/>
        <v>156108.35999999999</v>
      </c>
      <c r="F350" s="52">
        <f t="shared" si="81"/>
        <v>1215.6040629058932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12842.04</v>
      </c>
      <c r="E363" s="51">
        <f t="shared" si="99"/>
        <v>156108.35999999999</v>
      </c>
      <c r="F363" s="52">
        <f t="shared" si="81"/>
        <v>1215.6040629058932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4817.25</v>
      </c>
      <c r="E369" s="51">
        <f t="shared" si="101"/>
        <v>149226.84</v>
      </c>
      <c r="F369" s="52">
        <f t="shared" si="81"/>
        <v>3097.7599252685659</v>
      </c>
    </row>
    <row r="370" spans="1:6" ht="12.75" customHeight="1" x14ac:dyDescent="0.2">
      <c r="A370" s="53">
        <v>4221</v>
      </c>
      <c r="B370" s="85" t="s">
        <v>674</v>
      </c>
      <c r="C370" s="50" t="s">
        <v>766</v>
      </c>
      <c r="D370" s="242">
        <v>2848.55</v>
      </c>
      <c r="E370" s="242">
        <v>135091.35</v>
      </c>
      <c r="F370" s="52">
        <f t="shared" si="81"/>
        <v>4742.460199048639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1968.7</v>
      </c>
      <c r="E376" s="242">
        <v>14135.49</v>
      </c>
      <c r="F376" s="52">
        <f t="shared" si="81"/>
        <v>718.01137806674444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8024.79</v>
      </c>
      <c r="E383" s="51">
        <f t="shared" si="103"/>
        <v>6881.52</v>
      </c>
      <c r="F383" s="52">
        <f t="shared" si="81"/>
        <v>85.753272048240518</v>
      </c>
    </row>
    <row r="384" spans="1:6" ht="12.75" customHeight="1" x14ac:dyDescent="0.2">
      <c r="A384" s="53">
        <v>4241</v>
      </c>
      <c r="B384" s="85" t="s">
        <v>783</v>
      </c>
      <c r="C384" s="50" t="s">
        <v>784</v>
      </c>
      <c r="D384" s="242">
        <v>8024.79</v>
      </c>
      <c r="E384" s="242">
        <v>6881.52</v>
      </c>
      <c r="F384" s="52">
        <f t="shared" si="81"/>
        <v>85.753272048240518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12842.04</v>
      </c>
      <c r="E408" s="51">
        <f t="shared" si="111"/>
        <v>156108.35999999999</v>
      </c>
      <c r="F408" s="52">
        <f t="shared" si="81"/>
        <v>1215.6040629058932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723712.23</v>
      </c>
      <c r="E412" s="51">
        <f>E6+E298</f>
        <v>1308670.6499999999</v>
      </c>
      <c r="F412" s="52">
        <f t="shared" si="81"/>
        <v>180.827488572357</v>
      </c>
    </row>
    <row r="413" spans="1:6" ht="12.75" customHeight="1" x14ac:dyDescent="0.2">
      <c r="A413" s="53" t="s">
        <v>608</v>
      </c>
      <c r="B413" s="85" t="s">
        <v>831</v>
      </c>
      <c r="C413" s="50" t="s">
        <v>832</v>
      </c>
      <c r="D413" s="51">
        <f t="shared" ref="D413:E413" si="112">D289+D350</f>
        <v>693232.61</v>
      </c>
      <c r="E413" s="51">
        <f t="shared" si="112"/>
        <v>1300903.56</v>
      </c>
      <c r="F413" s="52">
        <f t="shared" si="81"/>
        <v>187.65758292876615</v>
      </c>
    </row>
    <row r="414" spans="1:6" ht="12.75" customHeight="1" x14ac:dyDescent="0.2">
      <c r="A414" s="53" t="s">
        <v>608</v>
      </c>
      <c r="B414" s="85" t="s">
        <v>833</v>
      </c>
      <c r="C414" s="50" t="s">
        <v>834</v>
      </c>
      <c r="D414" s="51">
        <f t="shared" ref="D414:E414" si="113">IF(D412&gt;=D413,D412-D413,0)</f>
        <v>30479.619999999995</v>
      </c>
      <c r="E414" s="51">
        <f t="shared" si="113"/>
        <v>7767.089999999851</v>
      </c>
      <c r="F414" s="52">
        <f t="shared" si="81"/>
        <v>25.482896440309467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12331.89</v>
      </c>
      <c r="E416" s="51">
        <f t="shared" si="115"/>
        <v>42811.51</v>
      </c>
      <c r="F416" s="52">
        <f t="shared" si="81"/>
        <v>347.16097856857306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723712.23</v>
      </c>
      <c r="E639" s="51">
        <f t="shared" si="180"/>
        <v>1308670.6499999999</v>
      </c>
      <c r="F639" s="52">
        <f t="shared" si="119"/>
        <v>180.827488572357</v>
      </c>
    </row>
    <row r="640" spans="1:6" ht="12.75" customHeight="1" x14ac:dyDescent="0.2">
      <c r="A640" s="53" t="s">
        <v>608</v>
      </c>
      <c r="B640" s="85" t="s">
        <v>1277</v>
      </c>
      <c r="C640" s="50" t="s">
        <v>1278</v>
      </c>
      <c r="D640" s="51">
        <f t="shared" ref="D640:E640" si="181">D413+D528</f>
        <v>693232.61</v>
      </c>
      <c r="E640" s="51">
        <f t="shared" si="181"/>
        <v>1300903.56</v>
      </c>
      <c r="F640" s="52">
        <f t="shared" si="119"/>
        <v>187.65758292876615</v>
      </c>
    </row>
    <row r="641" spans="1:6" ht="12.75" customHeight="1" x14ac:dyDescent="0.2">
      <c r="A641" s="53" t="s">
        <v>608</v>
      </c>
      <c r="B641" s="85" t="s">
        <v>1279</v>
      </c>
      <c r="C641" s="50" t="s">
        <v>1280</v>
      </c>
      <c r="D641" s="51">
        <f t="shared" ref="D641:E641" si="182">IF(D639&gt;=D640,D639-D640,0)</f>
        <v>30479.619999999995</v>
      </c>
      <c r="E641" s="51">
        <f t="shared" si="182"/>
        <v>7767.089999999851</v>
      </c>
      <c r="F641" s="52">
        <f t="shared" si="119"/>
        <v>25.482896440309467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12331.89</v>
      </c>
      <c r="E643" s="51">
        <f t="shared" si="184"/>
        <v>42811.51</v>
      </c>
      <c r="F643" s="52">
        <f t="shared" si="119"/>
        <v>347.16097856857306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42811.509999999995</v>
      </c>
      <c r="E645" s="51">
        <f t="shared" si="186"/>
        <v>50578.599999999853</v>
      </c>
      <c r="F645" s="52">
        <f t="shared" si="119"/>
        <v>118.14252755859313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58382.58</v>
      </c>
      <c r="E647" s="243">
        <v>72627.67</v>
      </c>
      <c r="F647" s="57">
        <f t="shared" si="119"/>
        <v>124.39955548384467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75140.289999999994</v>
      </c>
      <c r="E650" s="242">
        <v>106841.5</v>
      </c>
      <c r="F650" s="52">
        <f t="shared" si="188"/>
        <v>142.1893633894679</v>
      </c>
    </row>
    <row r="651" spans="1:6" ht="12.75" customHeight="1" x14ac:dyDescent="0.2">
      <c r="A651" s="53" t="s">
        <v>1298</v>
      </c>
      <c r="B651" s="85" t="s">
        <v>1299</v>
      </c>
      <c r="C651" s="50" t="s">
        <v>1298</v>
      </c>
      <c r="D651" s="242">
        <v>75140.289999999994</v>
      </c>
      <c r="E651" s="242">
        <v>106841.5</v>
      </c>
      <c r="F651" s="52">
        <f t="shared" si="188"/>
        <v>142.1893633894679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40</v>
      </c>
      <c r="F654" s="52">
        <f t="shared" si="188"/>
        <v>121.21212121212122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30</v>
      </c>
      <c r="F656" s="52">
        <f t="shared" si="188"/>
        <v>125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655495.17000000004</v>
      </c>
      <c r="E675" s="242">
        <v>1073713.0900000001</v>
      </c>
      <c r="F675" s="52">
        <f t="shared" si="188"/>
        <v>163.80183091204165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5628.23</v>
      </c>
      <c r="E677" s="242">
        <v>151863.25</v>
      </c>
      <c r="F677" s="52">
        <f t="shared" si="188"/>
        <v>2698.2417207541271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1812</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455.18</v>
      </c>
      <c r="E710" s="242">
        <v>899.92</v>
      </c>
      <c r="F710" s="52">
        <f t="shared" si="188"/>
        <v>197.70640186299923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v>441.44</v>
      </c>
      <c r="F717" s="52">
        <f t="shared" si="188"/>
        <v>89.822162536116878</v>
      </c>
    </row>
    <row r="718" spans="1:6" ht="12.75" customHeight="1" x14ac:dyDescent="0.2">
      <c r="A718" s="53">
        <v>32121</v>
      </c>
      <c r="B718" s="85" t="s">
        <v>1415</v>
      </c>
      <c r="C718" s="50" t="s">
        <v>1416</v>
      </c>
      <c r="D718" s="242">
        <v>27545.23</v>
      </c>
      <c r="E718" s="242">
        <v>34878.449999999997</v>
      </c>
      <c r="F718" s="52">
        <f t="shared" si="188"/>
        <v>126.62246784652007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1795.77</v>
      </c>
      <c r="E720" s="242">
        <v>1927.67</v>
      </c>
      <c r="F720" s="52">
        <f t="shared" si="188"/>
        <v>107.34503861853133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9599.15</v>
      </c>
      <c r="E828" s="242">
        <v>16131.61</v>
      </c>
      <c r="F828" s="52">
        <f t="shared" si="190"/>
        <v>168.05248381367102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H247" sqref="H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513041.25</v>
      </c>
      <c r="E6" s="229">
        <f t="shared" si="0"/>
        <v>694902.78</v>
      </c>
      <c r="F6" s="230">
        <f t="shared" ref="F6:F260" si="1">IF(D6&gt;0,IF(E6/D6&gt;=100,"&gt;&gt;100",E6/D6*100),"-")</f>
        <v>135.4477403132789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401010.18</v>
      </c>
      <c r="E7" s="104">
        <f t="shared" si="2"/>
        <v>557348.99</v>
      </c>
      <c r="F7" s="93">
        <f t="shared" si="1"/>
        <v>138.9862446883518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26533.82</v>
      </c>
      <c r="E8" s="104">
        <f>E9+E10-E11</f>
        <v>26533.82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10435.870000000001</v>
      </c>
      <c r="E9" s="247">
        <v>10435.870000000001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16097.95</v>
      </c>
      <c r="E10" s="247">
        <v>16097.95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374476.36</v>
      </c>
      <c r="E12" s="104">
        <f t="shared" si="3"/>
        <v>530815.17000000004</v>
      </c>
      <c r="F12" s="93">
        <f t="shared" si="1"/>
        <v>141.74864602935151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348109.46</v>
      </c>
      <c r="E13" s="104">
        <f t="shared" si="4"/>
        <v>337517.01</v>
      </c>
      <c r="F13" s="93">
        <f t="shared" si="1"/>
        <v>96.957149627591278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847395.87</v>
      </c>
      <c r="E15" s="247">
        <v>847395.87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499286.41</v>
      </c>
      <c r="E18" s="247">
        <v>509878.86</v>
      </c>
      <c r="F18" s="93">
        <f t="shared" si="1"/>
        <v>102.12151778775633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16406.789999999979</v>
      </c>
      <c r="E19" s="104">
        <f t="shared" si="5"/>
        <v>182947.03</v>
      </c>
      <c r="F19" s="93">
        <f t="shared" si="1"/>
        <v>1115.0690049668474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107943.95</v>
      </c>
      <c r="E20" s="247">
        <v>270628.99</v>
      </c>
      <c r="F20" s="93">
        <f t="shared" si="1"/>
        <v>250.71251329972637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4652.26</v>
      </c>
      <c r="E21" s="247">
        <v>14277.54</v>
      </c>
      <c r="F21" s="93">
        <f t="shared" si="1"/>
        <v>306.8947135370766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2421.2800000000002</v>
      </c>
      <c r="E22" s="247">
        <v>2421.2800000000002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1402.53</v>
      </c>
      <c r="E24" s="247">
        <v>1402.54</v>
      </c>
      <c r="F24" s="93">
        <f t="shared" si="1"/>
        <v>100.00071299722644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9800.9599999999991</v>
      </c>
      <c r="E25" s="247">
        <v>7962.19</v>
      </c>
      <c r="F25" s="93">
        <f t="shared" si="1"/>
        <v>81.238878640459717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43811.95</v>
      </c>
      <c r="E26" s="247">
        <v>57451.82</v>
      </c>
      <c r="F26" s="93">
        <f t="shared" si="1"/>
        <v>131.13276172368498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153626.14000000001</v>
      </c>
      <c r="E28" s="247">
        <v>171197.33</v>
      </c>
      <c r="F28" s="93">
        <f t="shared" si="1"/>
        <v>111.43763034077404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9960.11</v>
      </c>
      <c r="E35" s="104">
        <f t="shared" si="7"/>
        <v>10351.130000000001</v>
      </c>
      <c r="F35" s="93">
        <f t="shared" si="1"/>
        <v>103.92586025656342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48424.91</v>
      </c>
      <c r="E36" s="247">
        <v>39360.54</v>
      </c>
      <c r="F36" s="93">
        <f t="shared" si="1"/>
        <v>81.28159659976653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38464.800000000003</v>
      </c>
      <c r="E40" s="247">
        <v>29009.41</v>
      </c>
      <c r="F40" s="93">
        <f t="shared" si="1"/>
        <v>75.41807054761756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23646.09</v>
      </c>
      <c r="E54" s="247">
        <v>37670.33</v>
      </c>
      <c r="F54" s="93">
        <f t="shared" si="1"/>
        <v>159.30891745738938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23646.09</v>
      </c>
      <c r="E55" s="247">
        <v>37670.33</v>
      </c>
      <c r="F55" s="93">
        <f t="shared" si="1"/>
        <v>159.30891745738938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112031.07</v>
      </c>
      <c r="E68" s="104">
        <f t="shared" si="13"/>
        <v>137553.78999999998</v>
      </c>
      <c r="F68" s="93">
        <f t="shared" si="1"/>
        <v>122.78182293536959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3546.81</v>
      </c>
      <c r="E78" s="104">
        <f>E79+SUM(E82:E84)-E85+E86</f>
        <v>188.92</v>
      </c>
      <c r="F78" s="93">
        <f t="shared" si="1"/>
        <v>5.3264764675863665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3546.81</v>
      </c>
      <c r="E86" s="247">
        <v>188.92</v>
      </c>
      <c r="F86" s="93">
        <f t="shared" si="1"/>
        <v>5.3264764675863665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50101.68</v>
      </c>
      <c r="E146" s="104">
        <f t="shared" si="26"/>
        <v>64737.2</v>
      </c>
      <c r="F146" s="93">
        <f t="shared" si="1"/>
        <v>129.21163521861939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216.4</v>
      </c>
      <c r="E160" s="247">
        <v>54</v>
      </c>
      <c r="F160" s="93">
        <f t="shared" si="1"/>
        <v>24.953789279112755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49885.279999999999</v>
      </c>
      <c r="E161" s="247">
        <v>64683.199999999997</v>
      </c>
      <c r="F161" s="93">
        <f t="shared" si="1"/>
        <v>129.6639008541197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58382.58</v>
      </c>
      <c r="E170" s="104">
        <f t="shared" si="29"/>
        <v>72627.67</v>
      </c>
      <c r="F170" s="93">
        <f t="shared" si="1"/>
        <v>124.39955548384467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58382.58</v>
      </c>
      <c r="E173" s="247">
        <v>72627.67</v>
      </c>
      <c r="F173" s="93">
        <f t="shared" si="1"/>
        <v>124.39955548384467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513041.25</v>
      </c>
      <c r="E175" s="104">
        <f t="shared" si="30"/>
        <v>694902.78</v>
      </c>
      <c r="F175" s="93">
        <f t="shared" si="1"/>
        <v>135.4477403132789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69003.16</v>
      </c>
      <c r="E176" s="104">
        <f t="shared" si="31"/>
        <v>86921.19</v>
      </c>
      <c r="F176" s="93">
        <f t="shared" si="1"/>
        <v>125.96697020832089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69003.16</v>
      </c>
      <c r="E177" s="104">
        <f t="shared" si="32"/>
        <v>86921.19</v>
      </c>
      <c r="F177" s="93">
        <f t="shared" si="1"/>
        <v>125.96697020832089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58629.120000000003</v>
      </c>
      <c r="E178" s="247">
        <v>72817.13</v>
      </c>
      <c r="F178" s="93">
        <f t="shared" si="1"/>
        <v>124.19959569579075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6825.07</v>
      </c>
      <c r="E179" s="247">
        <v>8244.67</v>
      </c>
      <c r="F179" s="93">
        <f t="shared" si="1"/>
        <v>120.79978666885469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2.16</v>
      </c>
      <c r="E180" s="104">
        <f t="shared" si="33"/>
        <v>2.16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2.16</v>
      </c>
      <c r="E183" s="247">
        <v>2.16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3546.81</v>
      </c>
      <c r="E188" s="247">
        <v>5857.23</v>
      </c>
      <c r="F188" s="93">
        <f t="shared" si="1"/>
        <v>165.1407884831722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444038.09</v>
      </c>
      <c r="E237" s="104">
        <f t="shared" si="41"/>
        <v>607981.59</v>
      </c>
      <c r="F237" s="93">
        <f t="shared" si="1"/>
        <v>136.9210443185178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401010.18</v>
      </c>
      <c r="E238" s="104">
        <f t="shared" si="42"/>
        <v>557348.99</v>
      </c>
      <c r="F238" s="93">
        <f t="shared" si="1"/>
        <v>138.9862446883518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401010.18</v>
      </c>
      <c r="E239" s="104">
        <f t="shared" si="43"/>
        <v>557348.99</v>
      </c>
      <c r="F239" s="93">
        <f t="shared" si="1"/>
        <v>138.9862446883518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377931.01</v>
      </c>
      <c r="E240" s="247">
        <v>534269.81999999995</v>
      </c>
      <c r="F240" s="93">
        <f t="shared" si="1"/>
        <v>141.36702357395862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23079.17</v>
      </c>
      <c r="E241" s="247">
        <v>23079.17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42811.51</v>
      </c>
      <c r="E245" s="104">
        <f t="shared" si="45"/>
        <v>50578.6</v>
      </c>
      <c r="F245" s="93">
        <f t="shared" si="1"/>
        <v>118.14252755859347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42811.51</v>
      </c>
      <c r="E246" s="104">
        <f t="shared" si="46"/>
        <v>50578.6</v>
      </c>
      <c r="F246" s="93">
        <f t="shared" si="1"/>
        <v>118.14252755859347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42811.51</v>
      </c>
      <c r="E247" s="247">
        <v>50578.6</v>
      </c>
      <c r="F247" s="93">
        <f t="shared" si="1"/>
        <v>118.14252755859347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216.4</v>
      </c>
      <c r="E255" s="247">
        <v>54</v>
      </c>
      <c r="F255" s="93">
        <f t="shared" si="1"/>
        <v>24.953789279112755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48197.77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48197.77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49885.279999999999</v>
      </c>
      <c r="E264" s="247">
        <v>64683.199999999997</v>
      </c>
      <c r="F264" s="93">
        <f t="shared" si="50"/>
        <v>129.6639008541197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216.4</v>
      </c>
      <c r="E265" s="247">
        <v>54</v>
      </c>
      <c r="F265" s="93">
        <f t="shared" si="50"/>
        <v>24.953789279112755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3546.81</v>
      </c>
      <c r="E268" s="247">
        <v>188.92</v>
      </c>
      <c r="F268" s="93">
        <f t="shared" si="50"/>
        <v>5.3264764675863665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49885.279999999999</v>
      </c>
      <c r="E286" s="247">
        <v>64683.199999999997</v>
      </c>
      <c r="F286" s="93">
        <f t="shared" si="50"/>
        <v>129.6639008541197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3923.73</v>
      </c>
      <c r="E287" s="247">
        <v>14104.06</v>
      </c>
      <c r="F287" s="93">
        <f t="shared" si="50"/>
        <v>359.45541614739034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65079.43</v>
      </c>
      <c r="E288" s="247">
        <v>72817.13</v>
      </c>
      <c r="F288" s="93">
        <f t="shared" si="50"/>
        <v>111.88962472474022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8" workbookViewId="0">
      <selection activeCell="H113" sqref="H11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693232.61</v>
      </c>
      <c r="E114" s="81">
        <f t="shared" si="22"/>
        <v>1300903.56</v>
      </c>
      <c r="F114" s="63">
        <f t="shared" si="1"/>
        <v>187.65758292876615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662335.92000000004</v>
      </c>
      <c r="E115" s="81">
        <f t="shared" si="23"/>
        <v>1261269.29</v>
      </c>
      <c r="F115" s="63">
        <f t="shared" si="1"/>
        <v>190.42743295577264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662335.92000000004</v>
      </c>
      <c r="E117" s="249">
        <v>1261269.29</v>
      </c>
      <c r="F117" s="63">
        <f t="shared" si="1"/>
        <v>190.42743295577264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30896.69</v>
      </c>
      <c r="E126" s="249">
        <v>39634.269999999997</v>
      </c>
      <c r="F126" s="63">
        <f t="shared" si="1"/>
        <v>128.27998727371767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693232.61</v>
      </c>
      <c r="E141" s="106">
        <f t="shared" si="28"/>
        <v>1300903.56</v>
      </c>
      <c r="F141" s="82">
        <f t="shared" si="1"/>
        <v>187.65758292876615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 workbookViewId="0">
      <selection activeCell="D30" sqref="D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F63" sqref="F6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69003.16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1167733.5100000002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1167733.5100000002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874850.17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268153.89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16131.61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8573.8700000000008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1149815.48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1149815.48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860662.16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266734.28999999998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16131.61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6263.45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86921.190000000177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11224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11224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5364.61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5364.61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2.16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2.16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5857.23</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5857.23</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75697.19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75697.19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9587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2025-01-28T10:08:01Z</cp:lastPrinted>
  <dcterms:created xsi:type="dcterms:W3CDTF">2022-04-01T05:14:30Z</dcterms:created>
  <dcterms:modified xsi:type="dcterms:W3CDTF">2025-02-04T12:25:43Z</dcterms:modified>
</cp:coreProperties>
</file>